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3\Editais\PE 0590.2022 SRP SGPE 48852.2022 - Coleta de Resíduos Químicos - RELANÇAMENTO\Planilha Global\"/>
    </mc:Choice>
  </mc:AlternateContent>
  <xr:revisionPtr revIDLastSave="0" documentId="13_ncr:1_{2C03AC71-537D-4983-A961-0E77FEFE2444}" xr6:coauthVersionLast="36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ANEXO II" sheetId="5" r:id="rId1"/>
    <sheet name="Planilha Ajustada" sheetId="6" r:id="rId2"/>
    <sheet name="Anexo ARP" sheetId="7" r:id="rId3"/>
  </sheets>
  <definedNames>
    <definedName name="_xlnm.Print_Area" localSheetId="2">'Anexo ARP'!$A$1:$E$2</definedName>
    <definedName name="_xlnm.Print_Area" localSheetId="0">'ANEXO II'!$A$1:$D$6</definedName>
    <definedName name="_xlnm.Print_Area" localSheetId="1">'Planilha Ajustada'!$A$1:$E$6</definedName>
  </definedNames>
  <calcPr calcId="191029"/>
</workbook>
</file>

<file path=xl/calcChain.xml><?xml version="1.0" encoding="utf-8"?>
<calcChain xmlns="http://schemas.openxmlformats.org/spreadsheetml/2006/main">
  <c r="Q6" i="7" l="1"/>
  <c r="S6" i="7" s="1"/>
  <c r="Q5" i="7"/>
  <c r="S5" i="7" s="1"/>
  <c r="Q4" i="7"/>
  <c r="S4" i="7" s="1"/>
  <c r="Q3" i="7"/>
  <c r="S3" i="7" s="1"/>
  <c r="S16" i="6"/>
  <c r="T16" i="6" s="1"/>
  <c r="Q16" i="6"/>
  <c r="Q15" i="6"/>
  <c r="S15" i="6" s="1"/>
  <c r="Q14" i="6"/>
  <c r="S14" i="6" s="1"/>
  <c r="T14" i="6" s="1"/>
  <c r="S13" i="6"/>
  <c r="Q13" i="6"/>
  <c r="Q12" i="6"/>
  <c r="S12" i="6" s="1"/>
  <c r="T12" i="6" s="1"/>
  <c r="Q11" i="6"/>
  <c r="S11" i="6" s="1"/>
  <c r="Q10" i="6"/>
  <c r="S10" i="6" s="1"/>
  <c r="Q9" i="6"/>
  <c r="S9" i="6" s="1"/>
  <c r="Q8" i="6"/>
  <c r="S8" i="6" s="1"/>
  <c r="Q7" i="6"/>
  <c r="S7" i="6" s="1"/>
  <c r="Q6" i="6"/>
  <c r="S6" i="6" s="1"/>
  <c r="T6" i="6" s="1"/>
  <c r="Q5" i="6"/>
  <c r="S5" i="6" s="1"/>
  <c r="T5" i="6" s="1"/>
  <c r="Q4" i="6"/>
  <c r="S4" i="6" s="1"/>
  <c r="T4" i="6" s="1"/>
  <c r="Q3" i="6"/>
  <c r="S3" i="6" s="1"/>
  <c r="T3" i="6" s="1"/>
  <c r="T3" i="7" l="1"/>
  <c r="T7" i="7" s="1"/>
  <c r="T5" i="7"/>
  <c r="T7" i="6"/>
  <c r="T17" i="6" s="1"/>
  <c r="P16" i="5"/>
  <c r="R16" i="5" l="1"/>
  <c r="S16" i="5" s="1"/>
  <c r="P15" i="5" l="1"/>
  <c r="P14" i="5"/>
  <c r="P13" i="5"/>
  <c r="P12" i="5"/>
  <c r="P11" i="5"/>
  <c r="P10" i="5"/>
  <c r="P9" i="5"/>
  <c r="P8" i="5"/>
  <c r="P7" i="5"/>
  <c r="P6" i="5"/>
  <c r="P5" i="5"/>
  <c r="P4" i="5"/>
  <c r="P3" i="5"/>
  <c r="R13" i="5" l="1"/>
  <c r="R10" i="5"/>
  <c r="R7" i="5"/>
  <c r="R5" i="5"/>
  <c r="S5" i="5" s="1"/>
  <c r="R3" i="5"/>
  <c r="S3" i="5" s="1"/>
  <c r="R8" i="5"/>
  <c r="R11" i="5"/>
  <c r="R14" i="5"/>
  <c r="R4" i="5"/>
  <c r="S4" i="5" s="1"/>
  <c r="R6" i="5"/>
  <c r="S6" i="5" s="1"/>
  <c r="R9" i="5"/>
  <c r="R12" i="5"/>
  <c r="R15" i="5"/>
  <c r="S7" i="5" l="1"/>
  <c r="S12" i="5"/>
  <c r="S14" i="5"/>
  <c r="S17" i="5" l="1"/>
</calcChain>
</file>

<file path=xl/sharedStrings.xml><?xml version="1.0" encoding="utf-8"?>
<sst xmlns="http://schemas.openxmlformats.org/spreadsheetml/2006/main" count="235" uniqueCount="49">
  <si>
    <t>LOTE</t>
  </si>
  <si>
    <t xml:space="preserve">Item </t>
  </si>
  <si>
    <t>ESPECIFICAÇÕES</t>
  </si>
  <si>
    <t>Unidade</t>
  </si>
  <si>
    <t>Grupo-Classe</t>
  </si>
  <si>
    <t>Código NUC</t>
  </si>
  <si>
    <t>Detalhamento da despesa</t>
  </si>
  <si>
    <t>CESFI</t>
  </si>
  <si>
    <t>Valor Máximo Unitário</t>
  </si>
  <si>
    <t>Valor Máximo Total</t>
  </si>
  <si>
    <t>Total do Lote</t>
  </si>
  <si>
    <t>02-25</t>
  </si>
  <si>
    <t>339039.27</t>
  </si>
  <si>
    <t>339039.28</t>
  </si>
  <si>
    <t>Kg</t>
  </si>
  <si>
    <t>Caçamba</t>
  </si>
  <si>
    <t>Coleta</t>
  </si>
  <si>
    <t xml:space="preserve">Após entrega das caçambas nos locais solicitados, as mesmas deverão permanecer no mínimo 3 dias úteis, após esse prazo poderão ser retiradas. </t>
  </si>
  <si>
    <t>Coleta e transporte de tintas (inclusive embalagens vazias de tintas imobiliárias), solventes, óleos (Exceto amianto). FLORIANÓPOLIS/SC</t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</si>
  <si>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civil: Gesso, carpete, lã de vidro de isolamento acústico, forro mineral)</t>
    </r>
    <r>
      <rPr>
        <sz val="12"/>
        <rFont val="Calibri"/>
        <family val="2"/>
      </rPr>
      <t>. Capacidade da caçamba: 5m³. Incluindo a coleta, o transporte e a destinação final. 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</si>
  <si>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</t>
    </r>
    <r>
      <rPr>
        <sz val="12"/>
        <rFont val="Calibri"/>
        <family val="2"/>
      </rPr>
      <t>: Tijolos, blocos, telhas, argamassa, concreto, areia e pedra. Capacidade da caçamba: 5m³. Incluindo a coleta, o transporte e a destinação final. JOINVILLE/SC</t>
    </r>
  </si>
  <si>
    <r>
      <t xml:space="preserve">Locação de caçamba estacionária para recolher resíduos da construção civil: Plásticos, papel, papelão, metais, vidros. </t>
    </r>
    <r>
      <rPr>
        <b/>
        <sz val="12"/>
        <rFont val="Calibri"/>
        <family val="2"/>
      </rPr>
      <t>(Exceto madeira de obra, MDF, MDP e compensados, embalagens vazias de tintas imobiliárias e gesso)</t>
    </r>
    <r>
      <rPr>
        <sz val="12"/>
        <rFont val="Calibri"/>
        <family val="2"/>
      </rPr>
      <t>. Capacidade da caçamba: 5m³. Incluindo a coleta, transporte e destinação final. JOINVILLE/SC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</si>
  <si>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Madeira de obra</t>
    </r>
    <r>
      <rPr>
        <sz val="12"/>
        <rFont val="Calibri"/>
        <family val="2"/>
      </rPr>
      <t>. (Exceto MDF, MDP e compensados). Capacidade da caçamba: 5m³. Incluindo a coleta, o transporte e a destinação final. JOINVILLE/SC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</si>
  <si>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MDF, MDP e compensados.</t>
    </r>
    <r>
      <rPr>
        <sz val="12"/>
        <rFont val="Calibri"/>
        <family val="2"/>
      </rPr>
      <t xml:space="preserve"> Capacidade da caçamba: 5m³. Incluindo a coleta, o transporte e a destinação final. JOINVILLE/SC</t>
    </r>
  </si>
  <si>
    <t>CCT</t>
  </si>
  <si>
    <r>
      <t xml:space="preserve">Locação de caçamba estacionária para recolher resíduos da construção civil: Tijolos, blocos, telhas, argamassa, concreto, areia e pedra. CONAMA Resolução 431/2011. Capacidade da caçamba: </t>
    </r>
    <r>
      <rPr>
        <b/>
        <sz val="12"/>
        <rFont val="Calibri"/>
        <family val="2"/>
      </rPr>
      <t>4m³</t>
    </r>
    <r>
      <rPr>
        <sz val="12"/>
        <rFont val="Calibri"/>
        <family val="2"/>
      </rPr>
      <t>. Incluindo a coleta, o transporte e a destinação final. CAMBORIÚ/SC</t>
    </r>
  </si>
  <si>
    <t>Locação de caçamba estacionária para recolher resíduos da construção civil: Carpete e forro mineral. capacidade da caçamba: 5m³. Incluindo a coleta, transporte e destinação final.</t>
  </si>
  <si>
    <t xml:space="preserve">Reitoria </t>
  </si>
  <si>
    <t xml:space="preserve">ESAG </t>
  </si>
  <si>
    <t xml:space="preserve">FAED </t>
  </si>
  <si>
    <t xml:space="preserve">CEART </t>
  </si>
  <si>
    <t xml:space="preserve">CEFID </t>
  </si>
  <si>
    <t xml:space="preserve">TOTAL </t>
  </si>
  <si>
    <t>Coleta, transporte, tratamento e descarte de resíduos de jardinagem. Capacidade da caçamba: 5m³.  JOINVILLE/SC</t>
  </si>
  <si>
    <t>Coleta, transporte e tratamento de lâmpadas fluorescentes.  JOINVILLE/SC</t>
  </si>
  <si>
    <t>Destinação final de lâmpadas fluorescentes.  JOINVILLE/SC</t>
  </si>
  <si>
    <t>Coleta e transporte de produtos químicos.  JOINVILLE/SC</t>
  </si>
  <si>
    <t>Destinação final de produtos químicos.  JOINVILLE/SC</t>
  </si>
  <si>
    <t>50051 5 006</t>
  </si>
  <si>
    <t>50051 0 004</t>
  </si>
  <si>
    <t>50051 0 002</t>
  </si>
  <si>
    <t>50051 0 003</t>
  </si>
  <si>
    <t>Locação de caçamba com tampa, para recolher resíduos sólidos - Classe IIA - Rejeitos. Capacidade da caçamba: 7m³. Incluindo coleta, transporte e destinação final.</t>
  </si>
  <si>
    <t>Anexo II – Quadro de Quantitativos e Especificações Mínimas dos Itens - PE 0590/2023 - Coleta de Resíduos</t>
  </si>
  <si>
    <t>EMPRESA</t>
  </si>
  <si>
    <t>Valor Adjudicado</t>
  </si>
  <si>
    <t>Valor Adjudicado Total</t>
  </si>
  <si>
    <t>DESERTO</t>
  </si>
  <si>
    <t>CETRILIFE TRATAMENTO DE RESÍDUOS DE SERVIÇOS DE SA - CNPJ: 26.522.047/0001-09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</si>
</sst>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4" formatCode="_-&quot;R$&quot;\ * #,##0.00_-;\-&quot;R$&quot;\ * #,##0.00_-;_-&quot;R$&quot;\ * &quot;-&quot;??_-;_-@_-"/>
    <numFmt numFmtId="164" formatCode="&quot; R$ &quot;#,##0.00&quot; &quot;;&quot;-R$ &quot;#,##0.00&quot; &quot;;&quot; R$ &quot;&quot;-&quot;#&quot; &quot;;&quot; &quot;@&quot; &quot;"/>
  </numFmts>
  <fonts count="16" x14ac:knownFonts="1">
    <font>
      <sz val="10"/>
      <name val="Arial"/>
    </font>
    <font>
      <sz val="10"/>
      <color indexed="8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sz val="22"/>
      <color indexed="8"/>
      <name val="Calibri"/>
      <family val="2"/>
    </font>
    <font>
      <sz val="10"/>
      <name val="Arial"/>
    </font>
    <font>
      <b/>
      <sz val="20"/>
      <name val="Calibri"/>
      <family val="2"/>
    </font>
    <font>
      <sz val="10"/>
      <color theme="1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6"/>
      <color indexed="8"/>
      <name val="Calibri"/>
      <family val="2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1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90">
    <xf numFmtId="0" fontId="0" fillId="0" borderId="0" xfId="0"/>
    <xf numFmtId="41" fontId="1" fillId="0" borderId="0" xfId="0" applyNumberFormat="1" applyFont="1"/>
    <xf numFmtId="0" fontId="1" fillId="3" borderId="0" xfId="0" applyFont="1" applyFill="1"/>
    <xf numFmtId="41" fontId="1" fillId="0" borderId="1" xfId="0" applyNumberFormat="1" applyFont="1" applyBorder="1"/>
    <xf numFmtId="41" fontId="1" fillId="0" borderId="2" xfId="0" applyNumberFormat="1" applyFont="1" applyBorder="1"/>
    <xf numFmtId="41" fontId="1" fillId="3" borderId="3" xfId="0" applyNumberFormat="1" applyFont="1" applyFill="1" applyBorder="1"/>
    <xf numFmtId="0" fontId="1" fillId="0" borderId="0" xfId="0" applyFont="1" applyFill="1"/>
    <xf numFmtId="41" fontId="1" fillId="4" borderId="3" xfId="0" applyNumberFormat="1" applyFont="1" applyFill="1" applyBorder="1"/>
    <xf numFmtId="0" fontId="1" fillId="4" borderId="0" xfId="0" applyFont="1" applyFill="1"/>
    <xf numFmtId="0" fontId="1" fillId="0" borderId="0" xfId="0" applyFont="1"/>
    <xf numFmtId="0" fontId="1" fillId="0" borderId="0" xfId="0" applyFont="1" applyAlignment="1">
      <alignment horizontal="center" vertical="center"/>
    </xf>
    <xf numFmtId="44" fontId="3" fillId="3" borderId="5" xfId="2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1" fontId="1" fillId="7" borderId="3" xfId="0" applyNumberFormat="1" applyFont="1" applyFill="1" applyBorder="1"/>
    <xf numFmtId="0" fontId="1" fillId="7" borderId="0" xfId="0" applyFont="1" applyFill="1"/>
    <xf numFmtId="41" fontId="1" fillId="7" borderId="4" xfId="0" applyNumberFormat="1" applyFont="1" applyFill="1" applyBorder="1"/>
    <xf numFmtId="41" fontId="1" fillId="7" borderId="0" xfId="0" applyNumberFormat="1" applyFont="1" applyFill="1"/>
    <xf numFmtId="0" fontId="1" fillId="8" borderId="0" xfId="0" applyFont="1" applyFill="1" applyAlignment="1">
      <alignment horizontal="center" vertical="center"/>
    </xf>
    <xf numFmtId="0" fontId="1" fillId="8" borderId="0" xfId="0" applyFont="1" applyFill="1"/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 textRotation="90" wrapText="1"/>
    </xf>
    <xf numFmtId="0" fontId="6" fillId="6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textRotation="90" wrapText="1"/>
    </xf>
    <xf numFmtId="0" fontId="4" fillId="6" borderId="5" xfId="0" applyFont="1" applyFill="1" applyBorder="1" applyAlignment="1">
      <alignment horizontal="center" vertical="center" wrapText="1"/>
    </xf>
    <xf numFmtId="1" fontId="4" fillId="6" borderId="5" xfId="0" applyNumberFormat="1" applyFont="1" applyFill="1" applyBorder="1" applyAlignment="1">
      <alignment horizontal="center" vertical="center" textRotation="90" wrapText="1"/>
    </xf>
    <xf numFmtId="0" fontId="5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4" fontId="3" fillId="3" borderId="0" xfId="2" applyFont="1" applyFill="1" applyBorder="1" applyAlignment="1">
      <alignment vertical="center" wrapText="1"/>
    </xf>
    <xf numFmtId="44" fontId="3" fillId="3" borderId="0" xfId="2" applyFont="1" applyFill="1" applyBorder="1" applyAlignment="1">
      <alignment horizontal="center" vertical="center"/>
    </xf>
    <xf numFmtId="41" fontId="3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44" fontId="3" fillId="3" borderId="5" xfId="2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textRotation="90" wrapText="1"/>
    </xf>
    <xf numFmtId="0" fontId="4" fillId="9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>
      <alignment horizontal="center" vertical="center" wrapText="1"/>
    </xf>
    <xf numFmtId="49" fontId="3" fillId="9" borderId="5" xfId="0" applyNumberFormat="1" applyFont="1" applyFill="1" applyBorder="1" applyAlignment="1">
      <alignment horizontal="center" vertical="center" wrapText="1"/>
    </xf>
    <xf numFmtId="41" fontId="3" fillId="9" borderId="5" xfId="0" applyNumberFormat="1" applyFont="1" applyFill="1" applyBorder="1" applyAlignment="1">
      <alignment horizontal="center" vertical="center" wrapText="1"/>
    </xf>
    <xf numFmtId="44" fontId="3" fillId="9" borderId="5" xfId="2" applyFont="1" applyFill="1" applyBorder="1" applyAlignment="1">
      <alignment vertical="center" wrapText="1"/>
    </xf>
    <xf numFmtId="0" fontId="5" fillId="9" borderId="5" xfId="0" applyFont="1" applyFill="1" applyBorder="1" applyAlignment="1">
      <alignment horizontal="center" vertical="center"/>
    </xf>
    <xf numFmtId="44" fontId="3" fillId="9" borderId="5" xfId="2" applyFont="1" applyFill="1" applyBorder="1" applyAlignment="1">
      <alignment horizontal="center" vertical="center" wrapText="1"/>
    </xf>
    <xf numFmtId="0" fontId="7" fillId="9" borderId="5" xfId="1" applyFont="1" applyFill="1" applyBorder="1" applyAlignment="1">
      <alignment horizontal="left" vertical="center" wrapText="1"/>
    </xf>
    <xf numFmtId="41" fontId="3" fillId="0" borderId="5" xfId="0" applyNumberFormat="1" applyFont="1" applyFill="1" applyBorder="1" applyAlignment="1">
      <alignment horizontal="center" vertical="center" wrapText="1"/>
    </xf>
    <xf numFmtId="44" fontId="3" fillId="0" borderId="5" xfId="2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44" fontId="13" fillId="3" borderId="0" xfId="2" applyFont="1" applyFill="1" applyBorder="1" applyAlignment="1">
      <alignment vertical="center" wrapText="1"/>
    </xf>
    <xf numFmtId="44" fontId="3" fillId="9" borderId="10" xfId="2" applyFont="1" applyFill="1" applyBorder="1" applyAlignment="1">
      <alignment horizontal="center" vertical="center"/>
    </xf>
    <xf numFmtId="44" fontId="13" fillId="3" borderId="6" xfId="2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44" fontId="3" fillId="3" borderId="5" xfId="2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10" fillId="10" borderId="8" xfId="0" applyFont="1" applyFill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44" fontId="3" fillId="9" borderId="5" xfId="2" applyFont="1" applyFill="1" applyBorder="1" applyAlignment="1">
      <alignment horizontal="center" vertical="center"/>
    </xf>
    <xf numFmtId="0" fontId="10" fillId="10" borderId="11" xfId="0" applyFont="1" applyFill="1" applyBorder="1" applyAlignment="1">
      <alignment horizontal="center" vertical="center"/>
    </xf>
    <xf numFmtId="0" fontId="15" fillId="9" borderId="10" xfId="0" applyFont="1" applyFill="1" applyBorder="1" applyAlignment="1">
      <alignment horizontal="center" vertical="center" wrapText="1"/>
    </xf>
    <xf numFmtId="0" fontId="15" fillId="9" borderId="12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1" fontId="3" fillId="5" borderId="5" xfId="0" applyNumberFormat="1" applyFont="1" applyFill="1" applyBorder="1" applyAlignment="1">
      <alignment horizontal="center" vertical="center" wrapText="1"/>
    </xf>
    <xf numFmtId="44" fontId="3" fillId="5" borderId="5" xfId="2" applyFont="1" applyFill="1" applyBorder="1" applyAlignment="1">
      <alignment vertical="center" wrapText="1"/>
    </xf>
    <xf numFmtId="44" fontId="3" fillId="5" borderId="10" xfId="2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44" fontId="3" fillId="5" borderId="5" xfId="2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left" vertical="center" wrapText="1"/>
    </xf>
    <xf numFmtId="44" fontId="3" fillId="5" borderId="5" xfId="2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</cellXfs>
  <cellStyles count="9">
    <cellStyle name="Excel Built-in Currency" xfId="4" xr:uid="{30C71172-A264-4275-A493-734CBF3C6450}"/>
    <cellStyle name="Moeda" xfId="2" builtinId="4"/>
    <cellStyle name="Moeda 2" xfId="3" xr:uid="{00000000-0005-0000-0000-000030000000}"/>
    <cellStyle name="Moeda 2 2" xfId="6" xr:uid="{00000000-0005-0000-0000-000002000000}"/>
    <cellStyle name="Moeda 2 3" xfId="8" xr:uid="{00000000-0005-0000-0000-000002000000}"/>
    <cellStyle name="Moeda 3" xfId="5" xr:uid="{00000000-0005-0000-0000-000032000000}"/>
    <cellStyle name="Moeda 4" xfId="7" xr:uid="{00000000-0005-0000-0000-000034000000}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E727-3ED6-4974-9D18-C236C4B16CAC}">
  <sheetPr>
    <pageSetUpPr fitToPage="1"/>
  </sheetPr>
  <dimension ref="A1:HS147"/>
  <sheetViews>
    <sheetView topLeftCell="B1" zoomScaleNormal="100" workbookViewId="0">
      <pane xSplit="3" ySplit="2" topLeftCell="E3" activePane="bottomRight" state="frozen"/>
      <selection activeCell="B1" sqref="B1"/>
      <selection pane="topRight" activeCell="E1" sqref="E1"/>
      <selection pane="bottomLeft" activeCell="B3" sqref="B3"/>
      <selection pane="bottomRight" activeCell="O18" sqref="O18"/>
    </sheetView>
  </sheetViews>
  <sheetFormatPr defaultColWidth="9.140625" defaultRowHeight="12.75" x14ac:dyDescent="0.2"/>
  <cols>
    <col min="1" max="1" width="4.140625" style="1" hidden="1" customWidth="1"/>
    <col min="2" max="2" width="4.42578125" style="9" bestFit="1" customWidth="1"/>
    <col min="3" max="3" width="3.85546875" style="9" bestFit="1" customWidth="1"/>
    <col min="4" max="4" width="70" style="14" customWidth="1"/>
    <col min="5" max="5" width="8.85546875" style="10" customWidth="1"/>
    <col min="6" max="6" width="6.7109375" style="10" customWidth="1"/>
    <col min="7" max="7" width="14.7109375" style="10" customWidth="1"/>
    <col min="8" max="8" width="9.5703125" style="10" customWidth="1"/>
    <col min="9" max="9" width="5" style="10" customWidth="1"/>
    <col min="10" max="11" width="3.85546875" style="10" customWidth="1"/>
    <col min="12" max="13" width="5" style="10" customWidth="1"/>
    <col min="14" max="14" width="3.85546875" style="10" customWidth="1"/>
    <col min="15" max="15" width="5" style="10" customWidth="1"/>
    <col min="16" max="16" width="8.7109375" style="23" customWidth="1"/>
    <col min="17" max="17" width="10" style="24" bestFit="1" customWidth="1"/>
    <col min="18" max="18" width="17.7109375" style="2" bestFit="1" customWidth="1"/>
    <col min="19" max="19" width="15.85546875" style="2" customWidth="1"/>
    <col min="20" max="227" width="9.140625" style="2"/>
    <col min="228" max="16384" width="9.140625" style="9"/>
  </cols>
  <sheetData>
    <row r="1" spans="1:227" ht="26.25" x14ac:dyDescent="0.2">
      <c r="A1" s="3"/>
      <c r="B1" s="62" t="s">
        <v>43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4"/>
    </row>
    <row r="2" spans="1:227" ht="90" customHeight="1" x14ac:dyDescent="0.2">
      <c r="A2" s="4"/>
      <c r="B2" s="28" t="s">
        <v>0</v>
      </c>
      <c r="C2" s="28" t="s">
        <v>1</v>
      </c>
      <c r="D2" s="29" t="s">
        <v>2</v>
      </c>
      <c r="E2" s="30" t="s">
        <v>3</v>
      </c>
      <c r="F2" s="30" t="s">
        <v>4</v>
      </c>
      <c r="G2" s="31" t="s">
        <v>5</v>
      </c>
      <c r="H2" s="30" t="s">
        <v>6</v>
      </c>
      <c r="I2" s="30" t="s">
        <v>27</v>
      </c>
      <c r="J2" s="30" t="s">
        <v>28</v>
      </c>
      <c r="K2" s="30" t="s">
        <v>29</v>
      </c>
      <c r="L2" s="30" t="s">
        <v>30</v>
      </c>
      <c r="M2" s="30" t="s">
        <v>31</v>
      </c>
      <c r="N2" s="30" t="s">
        <v>7</v>
      </c>
      <c r="O2" s="30" t="s">
        <v>24</v>
      </c>
      <c r="P2" s="43" t="s">
        <v>32</v>
      </c>
      <c r="Q2" s="43" t="s">
        <v>8</v>
      </c>
      <c r="R2" s="32" t="s">
        <v>9</v>
      </c>
      <c r="S2" s="32" t="s">
        <v>10</v>
      </c>
    </row>
    <row r="3" spans="1:227" s="2" customFormat="1" ht="31.5" x14ac:dyDescent="0.2">
      <c r="A3" s="5"/>
      <c r="B3" s="41">
        <v>1</v>
      </c>
      <c r="C3" s="15">
        <v>1</v>
      </c>
      <c r="D3" s="12" t="s">
        <v>18</v>
      </c>
      <c r="E3" s="18" t="s">
        <v>16</v>
      </c>
      <c r="F3" s="16" t="s">
        <v>11</v>
      </c>
      <c r="G3" s="18" t="s">
        <v>39</v>
      </c>
      <c r="H3" s="18" t="s">
        <v>12</v>
      </c>
      <c r="I3" s="18">
        <v>5</v>
      </c>
      <c r="J3" s="18">
        <v>5</v>
      </c>
      <c r="K3" s="18"/>
      <c r="L3" s="18">
        <v>12</v>
      </c>
      <c r="M3" s="18">
        <v>2</v>
      </c>
      <c r="N3" s="18"/>
      <c r="O3" s="18"/>
      <c r="P3" s="53">
        <f t="shared" ref="P3:P16" si="0">SUM(I3:O3)</f>
        <v>24</v>
      </c>
      <c r="Q3" s="54">
        <v>413.21</v>
      </c>
      <c r="R3" s="54">
        <f t="shared" ref="R3:R16" si="1">Q3*P3</f>
        <v>9917.0399999999991</v>
      </c>
      <c r="S3" s="42">
        <f>R3</f>
        <v>9917.0399999999991</v>
      </c>
    </row>
    <row r="4" spans="1:227" s="20" customFormat="1" ht="63" x14ac:dyDescent="0.2">
      <c r="A4" s="19"/>
      <c r="B4" s="50">
        <v>2</v>
      </c>
      <c r="C4" s="44">
        <v>2</v>
      </c>
      <c r="D4" s="45" t="s">
        <v>19</v>
      </c>
      <c r="E4" s="46" t="s">
        <v>15</v>
      </c>
      <c r="F4" s="47" t="s">
        <v>11</v>
      </c>
      <c r="G4" s="46" t="s">
        <v>38</v>
      </c>
      <c r="H4" s="46" t="s">
        <v>12</v>
      </c>
      <c r="I4" s="46">
        <v>15</v>
      </c>
      <c r="J4" s="46"/>
      <c r="K4" s="46">
        <v>1</v>
      </c>
      <c r="L4" s="46">
        <v>11</v>
      </c>
      <c r="M4" s="46">
        <v>3</v>
      </c>
      <c r="N4" s="46"/>
      <c r="O4" s="46"/>
      <c r="P4" s="48">
        <f t="shared" si="0"/>
        <v>30</v>
      </c>
      <c r="Q4" s="49">
        <v>653.91999999999996</v>
      </c>
      <c r="R4" s="49">
        <f t="shared" si="1"/>
        <v>19617.599999999999</v>
      </c>
      <c r="S4" s="51">
        <f>R4</f>
        <v>19617.599999999999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</row>
    <row r="5" spans="1:227" s="8" customFormat="1" ht="80.099999999999994" customHeight="1" x14ac:dyDescent="0.2">
      <c r="A5" s="7"/>
      <c r="B5" s="41">
        <v>3</v>
      </c>
      <c r="C5" s="15">
        <v>3</v>
      </c>
      <c r="D5" s="12" t="s">
        <v>25</v>
      </c>
      <c r="E5" s="18" t="s">
        <v>15</v>
      </c>
      <c r="F5" s="16" t="s">
        <v>11</v>
      </c>
      <c r="G5" s="18" t="s">
        <v>38</v>
      </c>
      <c r="H5" s="18" t="s">
        <v>12</v>
      </c>
      <c r="I5" s="18"/>
      <c r="J5" s="18"/>
      <c r="K5" s="18"/>
      <c r="L5" s="18"/>
      <c r="M5" s="18"/>
      <c r="N5" s="18">
        <v>10</v>
      </c>
      <c r="O5" s="55"/>
      <c r="P5" s="53">
        <f t="shared" si="0"/>
        <v>10</v>
      </c>
      <c r="Q5" s="54">
        <v>716.37</v>
      </c>
      <c r="R5" s="54">
        <f t="shared" si="1"/>
        <v>7163.7</v>
      </c>
      <c r="S5" s="42">
        <f>R5</f>
        <v>7163.7</v>
      </c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</row>
    <row r="6" spans="1:227" s="20" customFormat="1" ht="48" thickBot="1" x14ac:dyDescent="0.25">
      <c r="A6" s="21"/>
      <c r="B6" s="50">
        <v>4</v>
      </c>
      <c r="C6" s="44">
        <v>4</v>
      </c>
      <c r="D6" s="52" t="s">
        <v>26</v>
      </c>
      <c r="E6" s="46" t="s">
        <v>15</v>
      </c>
      <c r="F6" s="47" t="s">
        <v>11</v>
      </c>
      <c r="G6" s="46" t="s">
        <v>38</v>
      </c>
      <c r="H6" s="46" t="s">
        <v>12</v>
      </c>
      <c r="I6" s="46"/>
      <c r="J6" s="46">
        <v>2</v>
      </c>
      <c r="K6" s="46"/>
      <c r="L6" s="46">
        <v>8</v>
      </c>
      <c r="M6" s="46"/>
      <c r="N6" s="46"/>
      <c r="O6" s="46"/>
      <c r="P6" s="48">
        <f t="shared" si="0"/>
        <v>10</v>
      </c>
      <c r="Q6" s="49">
        <v>511.8</v>
      </c>
      <c r="R6" s="49">
        <f t="shared" si="1"/>
        <v>5118</v>
      </c>
      <c r="S6" s="51">
        <f>R6</f>
        <v>5118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</row>
    <row r="7" spans="1:227" ht="80.099999999999994" customHeight="1" x14ac:dyDescent="0.2">
      <c r="B7" s="65">
        <v>5</v>
      </c>
      <c r="C7" s="15">
        <v>5</v>
      </c>
      <c r="D7" s="12" t="s">
        <v>20</v>
      </c>
      <c r="E7" s="18" t="s">
        <v>15</v>
      </c>
      <c r="F7" s="16" t="s">
        <v>11</v>
      </c>
      <c r="G7" s="18" t="s">
        <v>38</v>
      </c>
      <c r="H7" s="18" t="s">
        <v>12</v>
      </c>
      <c r="I7" s="18"/>
      <c r="J7" s="18"/>
      <c r="K7" s="18"/>
      <c r="L7" s="18"/>
      <c r="M7" s="18"/>
      <c r="N7" s="55"/>
      <c r="O7" s="56">
        <v>50</v>
      </c>
      <c r="P7" s="53">
        <f t="shared" si="0"/>
        <v>50</v>
      </c>
      <c r="Q7" s="54">
        <v>410.15</v>
      </c>
      <c r="R7" s="11">
        <f t="shared" si="1"/>
        <v>20507.5</v>
      </c>
      <c r="S7" s="61">
        <f>SUM(R7:R11)</f>
        <v>33432.75</v>
      </c>
    </row>
    <row r="8" spans="1:227" ht="80.099999999999994" customHeight="1" x14ac:dyDescent="0.2">
      <c r="B8" s="65"/>
      <c r="C8" s="15">
        <v>6</v>
      </c>
      <c r="D8" s="12" t="s">
        <v>21</v>
      </c>
      <c r="E8" s="18" t="s">
        <v>15</v>
      </c>
      <c r="F8" s="16" t="s">
        <v>11</v>
      </c>
      <c r="G8" s="18" t="s">
        <v>38</v>
      </c>
      <c r="H8" s="18" t="s">
        <v>12</v>
      </c>
      <c r="I8" s="18"/>
      <c r="J8" s="18"/>
      <c r="K8" s="18"/>
      <c r="L8" s="18"/>
      <c r="M8" s="18"/>
      <c r="N8" s="55"/>
      <c r="O8" s="56">
        <v>5</v>
      </c>
      <c r="P8" s="53">
        <f t="shared" si="0"/>
        <v>5</v>
      </c>
      <c r="Q8" s="54">
        <v>438.43</v>
      </c>
      <c r="R8" s="11">
        <f t="shared" si="1"/>
        <v>2192.15</v>
      </c>
      <c r="S8" s="61"/>
    </row>
    <row r="9" spans="1:227" ht="80.099999999999994" customHeight="1" x14ac:dyDescent="0.2">
      <c r="B9" s="65"/>
      <c r="C9" s="15">
        <v>7</v>
      </c>
      <c r="D9" s="12" t="s">
        <v>22</v>
      </c>
      <c r="E9" s="18" t="s">
        <v>15</v>
      </c>
      <c r="F9" s="16" t="s">
        <v>11</v>
      </c>
      <c r="G9" s="18" t="s">
        <v>38</v>
      </c>
      <c r="H9" s="18" t="s">
        <v>12</v>
      </c>
      <c r="I9" s="18"/>
      <c r="J9" s="18"/>
      <c r="K9" s="18"/>
      <c r="L9" s="18"/>
      <c r="M9" s="18"/>
      <c r="N9" s="18"/>
      <c r="O9" s="17">
        <v>5</v>
      </c>
      <c r="P9" s="53">
        <f t="shared" si="0"/>
        <v>5</v>
      </c>
      <c r="Q9" s="54">
        <v>398.54</v>
      </c>
      <c r="R9" s="54">
        <f t="shared" si="1"/>
        <v>1992.7</v>
      </c>
      <c r="S9" s="61"/>
    </row>
    <row r="10" spans="1:227" ht="47.25" x14ac:dyDescent="0.2">
      <c r="B10" s="65"/>
      <c r="C10" s="15">
        <v>8</v>
      </c>
      <c r="D10" s="12" t="s">
        <v>23</v>
      </c>
      <c r="E10" s="18" t="s">
        <v>15</v>
      </c>
      <c r="F10" s="16" t="s">
        <v>11</v>
      </c>
      <c r="G10" s="18" t="s">
        <v>38</v>
      </c>
      <c r="H10" s="18" t="s">
        <v>12</v>
      </c>
      <c r="I10" s="18"/>
      <c r="J10" s="18"/>
      <c r="K10" s="18"/>
      <c r="L10" s="18"/>
      <c r="M10" s="18"/>
      <c r="N10" s="18"/>
      <c r="O10" s="17">
        <v>5</v>
      </c>
      <c r="P10" s="53">
        <f t="shared" si="0"/>
        <v>5</v>
      </c>
      <c r="Q10" s="54">
        <v>456.84</v>
      </c>
      <c r="R10" s="54">
        <f t="shared" si="1"/>
        <v>2284.1999999999998</v>
      </c>
      <c r="S10" s="61"/>
    </row>
    <row r="11" spans="1:227" ht="31.5" x14ac:dyDescent="0.2">
      <c r="B11" s="65"/>
      <c r="C11" s="15">
        <v>9</v>
      </c>
      <c r="D11" s="13" t="s">
        <v>33</v>
      </c>
      <c r="E11" s="18" t="s">
        <v>15</v>
      </c>
      <c r="F11" s="16" t="s">
        <v>11</v>
      </c>
      <c r="G11" s="18" t="s">
        <v>38</v>
      </c>
      <c r="H11" s="18" t="s">
        <v>12</v>
      </c>
      <c r="I11" s="18"/>
      <c r="J11" s="18"/>
      <c r="K11" s="18"/>
      <c r="L11" s="18"/>
      <c r="M11" s="18"/>
      <c r="N11" s="18"/>
      <c r="O11" s="17">
        <v>20</v>
      </c>
      <c r="P11" s="53">
        <f t="shared" si="0"/>
        <v>20</v>
      </c>
      <c r="Q11" s="54">
        <v>322.81</v>
      </c>
      <c r="R11" s="54">
        <f t="shared" si="1"/>
        <v>6456.2</v>
      </c>
      <c r="S11" s="61"/>
    </row>
    <row r="12" spans="1:227" s="20" customFormat="1" ht="31.5" x14ac:dyDescent="0.2">
      <c r="A12" s="22"/>
      <c r="B12" s="66">
        <v>6</v>
      </c>
      <c r="C12" s="44">
        <v>10</v>
      </c>
      <c r="D12" s="45" t="s">
        <v>34</v>
      </c>
      <c r="E12" s="46" t="s">
        <v>16</v>
      </c>
      <c r="F12" s="47" t="s">
        <v>11</v>
      </c>
      <c r="G12" s="46" t="s">
        <v>40</v>
      </c>
      <c r="H12" s="46" t="s">
        <v>12</v>
      </c>
      <c r="I12" s="46"/>
      <c r="J12" s="46"/>
      <c r="K12" s="46"/>
      <c r="L12" s="46"/>
      <c r="M12" s="46"/>
      <c r="N12" s="46"/>
      <c r="O12" s="46">
        <v>5</v>
      </c>
      <c r="P12" s="48">
        <f t="shared" si="0"/>
        <v>5</v>
      </c>
      <c r="Q12" s="49">
        <v>344.43</v>
      </c>
      <c r="R12" s="49">
        <f t="shared" si="1"/>
        <v>1722.15</v>
      </c>
      <c r="S12" s="67">
        <f>SUM(R12:R13)</f>
        <v>13522.15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</row>
    <row r="13" spans="1:227" s="20" customFormat="1" ht="15.75" x14ac:dyDescent="0.2">
      <c r="A13" s="22"/>
      <c r="B13" s="66"/>
      <c r="C13" s="44">
        <v>11</v>
      </c>
      <c r="D13" s="45" t="s">
        <v>35</v>
      </c>
      <c r="E13" s="46" t="s">
        <v>3</v>
      </c>
      <c r="F13" s="47" t="s">
        <v>11</v>
      </c>
      <c r="G13" s="46" t="s">
        <v>39</v>
      </c>
      <c r="H13" s="46" t="s">
        <v>12</v>
      </c>
      <c r="I13" s="46"/>
      <c r="J13" s="46"/>
      <c r="K13" s="46"/>
      <c r="L13" s="46"/>
      <c r="M13" s="46"/>
      <c r="N13" s="46"/>
      <c r="O13" s="46">
        <v>4000</v>
      </c>
      <c r="P13" s="48">
        <f t="shared" si="0"/>
        <v>4000</v>
      </c>
      <c r="Q13" s="49">
        <v>2.95</v>
      </c>
      <c r="R13" s="49">
        <f t="shared" si="1"/>
        <v>11800</v>
      </c>
      <c r="S13" s="67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</row>
    <row r="14" spans="1:227" ht="15.75" x14ac:dyDescent="0.2">
      <c r="B14" s="65">
        <v>7</v>
      </c>
      <c r="C14" s="15">
        <v>12</v>
      </c>
      <c r="D14" s="12" t="s">
        <v>36</v>
      </c>
      <c r="E14" s="18" t="s">
        <v>16</v>
      </c>
      <c r="F14" s="16" t="s">
        <v>11</v>
      </c>
      <c r="G14" s="18" t="s">
        <v>40</v>
      </c>
      <c r="H14" s="18" t="s">
        <v>13</v>
      </c>
      <c r="I14" s="18"/>
      <c r="J14" s="18"/>
      <c r="K14" s="18"/>
      <c r="L14" s="18"/>
      <c r="M14" s="18"/>
      <c r="N14" s="18"/>
      <c r="O14" s="18">
        <v>6</v>
      </c>
      <c r="P14" s="53">
        <f t="shared" si="0"/>
        <v>6</v>
      </c>
      <c r="Q14" s="54">
        <v>284.25</v>
      </c>
      <c r="R14" s="11">
        <f t="shared" si="1"/>
        <v>1705.5</v>
      </c>
      <c r="S14" s="61">
        <f>SUM(R14:R15)</f>
        <v>16177.499999999998</v>
      </c>
    </row>
    <row r="15" spans="1:227" ht="15.75" x14ac:dyDescent="0.2">
      <c r="B15" s="65"/>
      <c r="C15" s="15">
        <v>13</v>
      </c>
      <c r="D15" s="13" t="s">
        <v>37</v>
      </c>
      <c r="E15" s="18" t="s">
        <v>14</v>
      </c>
      <c r="F15" s="16" t="s">
        <v>11</v>
      </c>
      <c r="G15" s="18" t="s">
        <v>41</v>
      </c>
      <c r="H15" s="18" t="s">
        <v>13</v>
      </c>
      <c r="I15" s="18"/>
      <c r="J15" s="18"/>
      <c r="K15" s="18"/>
      <c r="L15" s="18"/>
      <c r="M15" s="18"/>
      <c r="N15" s="18"/>
      <c r="O15" s="18">
        <v>1800</v>
      </c>
      <c r="P15" s="53">
        <f t="shared" si="0"/>
        <v>1800</v>
      </c>
      <c r="Q15" s="54">
        <v>8.0399999999999991</v>
      </c>
      <c r="R15" s="11">
        <f t="shared" si="1"/>
        <v>14471.999999999998</v>
      </c>
      <c r="S15" s="61"/>
    </row>
    <row r="16" spans="1:227" ht="48" thickBot="1" x14ac:dyDescent="0.25">
      <c r="B16" s="50">
        <v>8</v>
      </c>
      <c r="C16" s="44">
        <v>14</v>
      </c>
      <c r="D16" s="45" t="s">
        <v>42</v>
      </c>
      <c r="E16" s="46" t="s">
        <v>15</v>
      </c>
      <c r="F16" s="47" t="s">
        <v>11</v>
      </c>
      <c r="G16" s="46" t="s">
        <v>38</v>
      </c>
      <c r="H16" s="46" t="s">
        <v>12</v>
      </c>
      <c r="I16" s="46">
        <v>264</v>
      </c>
      <c r="J16" s="46">
        <v>2</v>
      </c>
      <c r="K16" s="46">
        <v>10</v>
      </c>
      <c r="L16" s="46">
        <v>10</v>
      </c>
      <c r="M16" s="46">
        <v>5</v>
      </c>
      <c r="N16" s="46"/>
      <c r="O16" s="46"/>
      <c r="P16" s="48">
        <f t="shared" si="0"/>
        <v>291</v>
      </c>
      <c r="Q16" s="49">
        <v>410.15</v>
      </c>
      <c r="R16" s="49">
        <f t="shared" si="1"/>
        <v>119353.65</v>
      </c>
      <c r="S16" s="58">
        <f>R16</f>
        <v>119353.65</v>
      </c>
    </row>
    <row r="17" spans="2:19" ht="21.75" thickBot="1" x14ac:dyDescent="0.25">
      <c r="B17" s="33"/>
      <c r="C17" s="34"/>
      <c r="D17" s="35"/>
      <c r="E17" s="36"/>
      <c r="F17" s="37"/>
      <c r="G17" s="36"/>
      <c r="H17" s="36"/>
      <c r="I17" s="36"/>
      <c r="J17" s="36"/>
      <c r="K17" s="36"/>
      <c r="L17" s="36"/>
      <c r="M17" s="36"/>
      <c r="N17" s="36"/>
      <c r="O17" s="36"/>
      <c r="P17" s="40"/>
      <c r="Q17" s="57" t="s">
        <v>32</v>
      </c>
      <c r="R17" s="38"/>
      <c r="S17" s="59">
        <f>SUM(S3:S16)</f>
        <v>224302.38999999998</v>
      </c>
    </row>
    <row r="18" spans="2:19" ht="21" x14ac:dyDescent="0.2">
      <c r="B18" s="33"/>
      <c r="C18" s="34"/>
      <c r="D18" s="35"/>
      <c r="E18" s="36"/>
      <c r="F18" s="37"/>
      <c r="G18" s="36"/>
      <c r="H18" s="36"/>
      <c r="I18" s="36"/>
      <c r="J18" s="36"/>
      <c r="K18" s="36"/>
      <c r="L18" s="36"/>
      <c r="M18" s="36"/>
      <c r="N18" s="36"/>
      <c r="O18" s="36"/>
      <c r="P18" s="40"/>
      <c r="Q18" s="38"/>
      <c r="R18" s="38"/>
      <c r="S18" s="39"/>
    </row>
    <row r="19" spans="2:19" ht="63" x14ac:dyDescent="0.45">
      <c r="C19" s="6"/>
      <c r="D19" s="60" t="s">
        <v>17</v>
      </c>
      <c r="E19" s="25"/>
      <c r="F19" s="25"/>
      <c r="G19" s="25"/>
      <c r="H19" s="25"/>
      <c r="I19" s="26"/>
      <c r="J19" s="26"/>
      <c r="K19" s="26"/>
      <c r="L19" s="26"/>
      <c r="M19" s="26"/>
      <c r="N19" s="26"/>
      <c r="O19" s="26"/>
      <c r="P19" s="26"/>
      <c r="Q19" s="2"/>
    </row>
    <row r="20" spans="2:19" x14ac:dyDescent="0.2">
      <c r="P20" s="27"/>
      <c r="Q20" s="2"/>
    </row>
    <row r="21" spans="2:19" x14ac:dyDescent="0.2">
      <c r="P21" s="27"/>
      <c r="Q21" s="2"/>
    </row>
    <row r="22" spans="2:19" x14ac:dyDescent="0.2">
      <c r="P22" s="27"/>
      <c r="Q22" s="2"/>
    </row>
    <row r="23" spans="2:19" x14ac:dyDescent="0.2">
      <c r="P23" s="27"/>
      <c r="Q23" s="2"/>
    </row>
    <row r="24" spans="2:19" x14ac:dyDescent="0.2">
      <c r="P24" s="27"/>
      <c r="Q24" s="2"/>
    </row>
    <row r="25" spans="2:19" x14ac:dyDescent="0.2">
      <c r="P25" s="27"/>
      <c r="Q25" s="2"/>
    </row>
    <row r="26" spans="2:19" x14ac:dyDescent="0.2">
      <c r="P26" s="27"/>
      <c r="Q26" s="2"/>
    </row>
    <row r="27" spans="2:19" x14ac:dyDescent="0.2">
      <c r="P27" s="27"/>
      <c r="Q27" s="2"/>
    </row>
    <row r="28" spans="2:19" x14ac:dyDescent="0.2">
      <c r="P28" s="27"/>
      <c r="Q28" s="2"/>
    </row>
    <row r="29" spans="2:19" x14ac:dyDescent="0.2">
      <c r="P29" s="27"/>
      <c r="Q29" s="2"/>
    </row>
    <row r="30" spans="2:19" x14ac:dyDescent="0.2">
      <c r="P30" s="27"/>
      <c r="Q30" s="2"/>
    </row>
    <row r="31" spans="2:19" x14ac:dyDescent="0.2">
      <c r="P31" s="27"/>
      <c r="Q31" s="2"/>
    </row>
    <row r="32" spans="2:19" x14ac:dyDescent="0.2">
      <c r="P32" s="27"/>
      <c r="Q32" s="2"/>
    </row>
    <row r="33" spans="16:17" x14ac:dyDescent="0.2">
      <c r="P33" s="27"/>
      <c r="Q33" s="2"/>
    </row>
    <row r="34" spans="16:17" x14ac:dyDescent="0.2">
      <c r="P34" s="27"/>
      <c r="Q34" s="2"/>
    </row>
    <row r="35" spans="16:17" x14ac:dyDescent="0.2">
      <c r="P35" s="27"/>
      <c r="Q35" s="2"/>
    </row>
    <row r="36" spans="16:17" x14ac:dyDescent="0.2">
      <c r="P36" s="27"/>
      <c r="Q36" s="2"/>
    </row>
    <row r="37" spans="16:17" x14ac:dyDescent="0.2">
      <c r="P37" s="27"/>
      <c r="Q37" s="2"/>
    </row>
    <row r="38" spans="16:17" x14ac:dyDescent="0.2">
      <c r="P38" s="27"/>
      <c r="Q38" s="2"/>
    </row>
    <row r="39" spans="16:17" x14ac:dyDescent="0.2">
      <c r="P39" s="27"/>
      <c r="Q39" s="2"/>
    </row>
    <row r="40" spans="16:17" x14ac:dyDescent="0.2">
      <c r="P40" s="27"/>
      <c r="Q40" s="2"/>
    </row>
    <row r="41" spans="16:17" x14ac:dyDescent="0.2">
      <c r="P41" s="27"/>
      <c r="Q41" s="2"/>
    </row>
    <row r="42" spans="16:17" x14ac:dyDescent="0.2">
      <c r="P42" s="27"/>
      <c r="Q42" s="2"/>
    </row>
    <row r="43" spans="16:17" x14ac:dyDescent="0.2">
      <c r="P43" s="27"/>
      <c r="Q43" s="2"/>
    </row>
    <row r="44" spans="16:17" x14ac:dyDescent="0.2">
      <c r="P44" s="27"/>
      <c r="Q44" s="2"/>
    </row>
    <row r="45" spans="16:17" x14ac:dyDescent="0.2">
      <c r="P45" s="27"/>
      <c r="Q45" s="2"/>
    </row>
    <row r="46" spans="16:17" x14ac:dyDescent="0.2">
      <c r="P46" s="27"/>
      <c r="Q46" s="2"/>
    </row>
    <row r="47" spans="16:17" x14ac:dyDescent="0.2">
      <c r="P47" s="27"/>
      <c r="Q47" s="2"/>
    </row>
    <row r="48" spans="16:17" x14ac:dyDescent="0.2">
      <c r="P48" s="27"/>
      <c r="Q48" s="2"/>
    </row>
    <row r="49" spans="16:17" x14ac:dyDescent="0.2">
      <c r="P49" s="27"/>
      <c r="Q49" s="2"/>
    </row>
    <row r="50" spans="16:17" x14ac:dyDescent="0.2">
      <c r="P50" s="27"/>
      <c r="Q50" s="2"/>
    </row>
    <row r="51" spans="16:17" x14ac:dyDescent="0.2">
      <c r="P51" s="27"/>
      <c r="Q51" s="2"/>
    </row>
    <row r="52" spans="16:17" x14ac:dyDescent="0.2">
      <c r="P52" s="27"/>
      <c r="Q52" s="2"/>
    </row>
    <row r="53" spans="16:17" x14ac:dyDescent="0.2">
      <c r="P53" s="27"/>
      <c r="Q53" s="2"/>
    </row>
    <row r="54" spans="16:17" x14ac:dyDescent="0.2">
      <c r="P54" s="27"/>
      <c r="Q54" s="2"/>
    </row>
    <row r="55" spans="16:17" x14ac:dyDescent="0.2">
      <c r="P55" s="27"/>
      <c r="Q55" s="2"/>
    </row>
    <row r="56" spans="16:17" x14ac:dyDescent="0.2">
      <c r="P56" s="27"/>
      <c r="Q56" s="2"/>
    </row>
    <row r="57" spans="16:17" x14ac:dyDescent="0.2">
      <c r="P57" s="27"/>
      <c r="Q57" s="2"/>
    </row>
    <row r="58" spans="16:17" x14ac:dyDescent="0.2">
      <c r="P58" s="27"/>
      <c r="Q58" s="2"/>
    </row>
    <row r="59" spans="16:17" x14ac:dyDescent="0.2">
      <c r="P59" s="27"/>
      <c r="Q59" s="2"/>
    </row>
    <row r="60" spans="16:17" x14ac:dyDescent="0.2">
      <c r="P60" s="27"/>
      <c r="Q60" s="2"/>
    </row>
    <row r="61" spans="16:17" x14ac:dyDescent="0.2">
      <c r="P61" s="27"/>
      <c r="Q61" s="2"/>
    </row>
    <row r="62" spans="16:17" x14ac:dyDescent="0.2">
      <c r="P62" s="27"/>
      <c r="Q62" s="2"/>
    </row>
    <row r="63" spans="16:17" x14ac:dyDescent="0.2">
      <c r="P63" s="27"/>
      <c r="Q63" s="2"/>
    </row>
    <row r="64" spans="16:17" x14ac:dyDescent="0.2">
      <c r="P64" s="27"/>
      <c r="Q64" s="2"/>
    </row>
    <row r="65" spans="16:17" x14ac:dyDescent="0.2">
      <c r="P65" s="27"/>
      <c r="Q65" s="2"/>
    </row>
    <row r="66" spans="16:17" x14ac:dyDescent="0.2">
      <c r="P66" s="27"/>
      <c r="Q66" s="2"/>
    </row>
    <row r="67" spans="16:17" x14ac:dyDescent="0.2">
      <c r="P67" s="27"/>
      <c r="Q67" s="2"/>
    </row>
    <row r="68" spans="16:17" x14ac:dyDescent="0.2">
      <c r="P68" s="27"/>
      <c r="Q68" s="2"/>
    </row>
    <row r="69" spans="16:17" x14ac:dyDescent="0.2">
      <c r="P69" s="27"/>
      <c r="Q69" s="2"/>
    </row>
    <row r="70" spans="16:17" x14ac:dyDescent="0.2">
      <c r="P70" s="27"/>
      <c r="Q70" s="2"/>
    </row>
    <row r="71" spans="16:17" x14ac:dyDescent="0.2">
      <c r="P71" s="27"/>
      <c r="Q71" s="2"/>
    </row>
    <row r="72" spans="16:17" x14ac:dyDescent="0.2">
      <c r="P72" s="27"/>
      <c r="Q72" s="2"/>
    </row>
    <row r="73" spans="16:17" x14ac:dyDescent="0.2">
      <c r="P73" s="27"/>
      <c r="Q73" s="2"/>
    </row>
    <row r="74" spans="16:17" x14ac:dyDescent="0.2">
      <c r="P74" s="27"/>
      <c r="Q74" s="2"/>
    </row>
    <row r="75" spans="16:17" x14ac:dyDescent="0.2">
      <c r="P75" s="27"/>
      <c r="Q75" s="2"/>
    </row>
    <row r="76" spans="16:17" x14ac:dyDescent="0.2">
      <c r="P76" s="27"/>
      <c r="Q76" s="2"/>
    </row>
    <row r="77" spans="16:17" x14ac:dyDescent="0.2">
      <c r="P77" s="27"/>
      <c r="Q77" s="2"/>
    </row>
    <row r="78" spans="16:17" x14ac:dyDescent="0.2">
      <c r="P78" s="27"/>
      <c r="Q78" s="2"/>
    </row>
    <row r="79" spans="16:17" x14ac:dyDescent="0.2">
      <c r="P79" s="27"/>
      <c r="Q79" s="2"/>
    </row>
    <row r="80" spans="16:17" x14ac:dyDescent="0.2">
      <c r="P80" s="27"/>
      <c r="Q80" s="2"/>
    </row>
    <row r="81" spans="16:17" x14ac:dyDescent="0.2">
      <c r="P81" s="27"/>
      <c r="Q81" s="2"/>
    </row>
    <row r="82" spans="16:17" x14ac:dyDescent="0.2">
      <c r="P82" s="27"/>
      <c r="Q82" s="2"/>
    </row>
    <row r="83" spans="16:17" x14ac:dyDescent="0.2">
      <c r="P83" s="27"/>
      <c r="Q83" s="2"/>
    </row>
    <row r="84" spans="16:17" x14ac:dyDescent="0.2">
      <c r="P84" s="27"/>
      <c r="Q84" s="2"/>
    </row>
    <row r="85" spans="16:17" x14ac:dyDescent="0.2">
      <c r="P85" s="27"/>
      <c r="Q85" s="2"/>
    </row>
    <row r="86" spans="16:17" x14ac:dyDescent="0.2">
      <c r="P86" s="27"/>
      <c r="Q86" s="2"/>
    </row>
    <row r="87" spans="16:17" x14ac:dyDescent="0.2">
      <c r="P87" s="27"/>
      <c r="Q87" s="2"/>
    </row>
    <row r="88" spans="16:17" x14ac:dyDescent="0.2">
      <c r="P88" s="27"/>
      <c r="Q88" s="2"/>
    </row>
    <row r="89" spans="16:17" x14ac:dyDescent="0.2">
      <c r="P89" s="27"/>
      <c r="Q89" s="2"/>
    </row>
    <row r="90" spans="16:17" x14ac:dyDescent="0.2">
      <c r="P90" s="27"/>
      <c r="Q90" s="2"/>
    </row>
    <row r="91" spans="16:17" x14ac:dyDescent="0.2">
      <c r="P91" s="27"/>
      <c r="Q91" s="2"/>
    </row>
    <row r="92" spans="16:17" x14ac:dyDescent="0.2">
      <c r="P92" s="27"/>
      <c r="Q92" s="2"/>
    </row>
    <row r="93" spans="16:17" x14ac:dyDescent="0.2">
      <c r="P93" s="27"/>
      <c r="Q93" s="2"/>
    </row>
    <row r="94" spans="16:17" x14ac:dyDescent="0.2">
      <c r="P94" s="27"/>
      <c r="Q94" s="2"/>
    </row>
    <row r="95" spans="16:17" x14ac:dyDescent="0.2">
      <c r="P95" s="27"/>
      <c r="Q95" s="2"/>
    </row>
    <row r="96" spans="16:17" x14ac:dyDescent="0.2">
      <c r="P96" s="27"/>
      <c r="Q96" s="2"/>
    </row>
    <row r="97" spans="16:17" x14ac:dyDescent="0.2">
      <c r="P97" s="27"/>
      <c r="Q97" s="2"/>
    </row>
    <row r="98" spans="16:17" x14ac:dyDescent="0.2">
      <c r="P98" s="27"/>
      <c r="Q98" s="2"/>
    </row>
    <row r="99" spans="16:17" x14ac:dyDescent="0.2">
      <c r="P99" s="27"/>
      <c r="Q99" s="2"/>
    </row>
    <row r="100" spans="16:17" x14ac:dyDescent="0.2">
      <c r="P100" s="27"/>
      <c r="Q100" s="2"/>
    </row>
    <row r="101" spans="16:17" x14ac:dyDescent="0.2">
      <c r="P101" s="27"/>
      <c r="Q101" s="2"/>
    </row>
    <row r="102" spans="16:17" x14ac:dyDescent="0.2">
      <c r="P102" s="27"/>
      <c r="Q102" s="2"/>
    </row>
    <row r="103" spans="16:17" x14ac:dyDescent="0.2">
      <c r="P103" s="27"/>
      <c r="Q103" s="2"/>
    </row>
    <row r="104" spans="16:17" x14ac:dyDescent="0.2">
      <c r="P104" s="27"/>
      <c r="Q104" s="2"/>
    </row>
    <row r="105" spans="16:17" x14ac:dyDescent="0.2">
      <c r="P105" s="27"/>
      <c r="Q105" s="2"/>
    </row>
    <row r="106" spans="16:17" x14ac:dyDescent="0.2">
      <c r="P106" s="27"/>
      <c r="Q106" s="2"/>
    </row>
    <row r="107" spans="16:17" x14ac:dyDescent="0.2">
      <c r="P107" s="27"/>
      <c r="Q107" s="2"/>
    </row>
    <row r="108" spans="16:17" x14ac:dyDescent="0.2">
      <c r="P108" s="27"/>
      <c r="Q108" s="2"/>
    </row>
    <row r="109" spans="16:17" x14ac:dyDescent="0.2">
      <c r="P109" s="27"/>
      <c r="Q109" s="2"/>
    </row>
    <row r="110" spans="16:17" x14ac:dyDescent="0.2">
      <c r="P110" s="27"/>
      <c r="Q110" s="2"/>
    </row>
    <row r="111" spans="16:17" x14ac:dyDescent="0.2">
      <c r="P111" s="27"/>
      <c r="Q111" s="2"/>
    </row>
    <row r="112" spans="16:17" x14ac:dyDescent="0.2">
      <c r="P112" s="27"/>
      <c r="Q112" s="2"/>
    </row>
    <row r="113" spans="16:17" x14ac:dyDescent="0.2">
      <c r="P113" s="27"/>
      <c r="Q113" s="2"/>
    </row>
    <row r="114" spans="16:17" x14ac:dyDescent="0.2">
      <c r="P114" s="27"/>
      <c r="Q114" s="2"/>
    </row>
    <row r="115" spans="16:17" x14ac:dyDescent="0.2">
      <c r="P115" s="27"/>
      <c r="Q115" s="2"/>
    </row>
    <row r="116" spans="16:17" x14ac:dyDescent="0.2">
      <c r="P116" s="27"/>
      <c r="Q116" s="2"/>
    </row>
    <row r="117" spans="16:17" x14ac:dyDescent="0.2">
      <c r="P117" s="27"/>
      <c r="Q117" s="2"/>
    </row>
    <row r="118" spans="16:17" x14ac:dyDescent="0.2">
      <c r="P118" s="27"/>
      <c r="Q118" s="2"/>
    </row>
    <row r="119" spans="16:17" x14ac:dyDescent="0.2">
      <c r="P119" s="27"/>
      <c r="Q119" s="2"/>
    </row>
    <row r="120" spans="16:17" x14ac:dyDescent="0.2">
      <c r="P120" s="27"/>
      <c r="Q120" s="2"/>
    </row>
    <row r="121" spans="16:17" x14ac:dyDescent="0.2">
      <c r="P121" s="27"/>
      <c r="Q121" s="2"/>
    </row>
    <row r="122" spans="16:17" x14ac:dyDescent="0.2">
      <c r="P122" s="27"/>
      <c r="Q122" s="2"/>
    </row>
    <row r="123" spans="16:17" x14ac:dyDescent="0.2">
      <c r="P123" s="27"/>
      <c r="Q123" s="2"/>
    </row>
    <row r="124" spans="16:17" x14ac:dyDescent="0.2">
      <c r="P124" s="27"/>
      <c r="Q124" s="2"/>
    </row>
    <row r="125" spans="16:17" x14ac:dyDescent="0.2">
      <c r="P125" s="27"/>
      <c r="Q125" s="2"/>
    </row>
    <row r="126" spans="16:17" x14ac:dyDescent="0.2">
      <c r="P126" s="27"/>
      <c r="Q126" s="2"/>
    </row>
    <row r="127" spans="16:17" x14ac:dyDescent="0.2">
      <c r="P127" s="27"/>
      <c r="Q127" s="2"/>
    </row>
    <row r="128" spans="16:17" x14ac:dyDescent="0.2">
      <c r="P128" s="27"/>
      <c r="Q128" s="2"/>
    </row>
    <row r="129" spans="16:17" x14ac:dyDescent="0.2">
      <c r="P129" s="27"/>
      <c r="Q129" s="2"/>
    </row>
    <row r="130" spans="16:17" x14ac:dyDescent="0.2">
      <c r="P130" s="27"/>
      <c r="Q130" s="2"/>
    </row>
    <row r="131" spans="16:17" x14ac:dyDescent="0.2">
      <c r="P131" s="27"/>
      <c r="Q131" s="2"/>
    </row>
    <row r="132" spans="16:17" x14ac:dyDescent="0.2">
      <c r="P132" s="27"/>
      <c r="Q132" s="2"/>
    </row>
    <row r="133" spans="16:17" x14ac:dyDescent="0.2">
      <c r="P133" s="27"/>
      <c r="Q133" s="2"/>
    </row>
    <row r="134" spans="16:17" x14ac:dyDescent="0.2">
      <c r="P134" s="27"/>
      <c r="Q134" s="2"/>
    </row>
    <row r="135" spans="16:17" x14ac:dyDescent="0.2">
      <c r="P135" s="27"/>
      <c r="Q135" s="2"/>
    </row>
    <row r="136" spans="16:17" x14ac:dyDescent="0.2">
      <c r="P136" s="27"/>
      <c r="Q136" s="2"/>
    </row>
    <row r="137" spans="16:17" x14ac:dyDescent="0.2">
      <c r="P137" s="27"/>
      <c r="Q137" s="2"/>
    </row>
    <row r="138" spans="16:17" x14ac:dyDescent="0.2">
      <c r="P138" s="27"/>
      <c r="Q138" s="2"/>
    </row>
    <row r="139" spans="16:17" x14ac:dyDescent="0.2">
      <c r="P139" s="27"/>
      <c r="Q139" s="2"/>
    </row>
    <row r="140" spans="16:17" x14ac:dyDescent="0.2">
      <c r="P140" s="27"/>
      <c r="Q140" s="2"/>
    </row>
    <row r="141" spans="16:17" x14ac:dyDescent="0.2">
      <c r="P141" s="27"/>
      <c r="Q141" s="2"/>
    </row>
    <row r="142" spans="16:17" x14ac:dyDescent="0.2">
      <c r="P142" s="27"/>
      <c r="Q142" s="2"/>
    </row>
    <row r="143" spans="16:17" x14ac:dyDescent="0.2">
      <c r="P143" s="27"/>
      <c r="Q143" s="2"/>
    </row>
    <row r="144" spans="16:17" x14ac:dyDescent="0.2">
      <c r="P144" s="27"/>
      <c r="Q144" s="2"/>
    </row>
    <row r="145" spans="16:17" x14ac:dyDescent="0.2">
      <c r="P145" s="27"/>
      <c r="Q145" s="2"/>
    </row>
    <row r="146" spans="16:17" x14ac:dyDescent="0.2">
      <c r="P146" s="27"/>
      <c r="Q146" s="2"/>
    </row>
    <row r="147" spans="16:17" x14ac:dyDescent="0.2">
      <c r="P147" s="27"/>
      <c r="Q147" s="2"/>
    </row>
  </sheetData>
  <mergeCells count="7">
    <mergeCell ref="S14:S15"/>
    <mergeCell ref="B1:S1"/>
    <mergeCell ref="B7:B11"/>
    <mergeCell ref="B14:B15"/>
    <mergeCell ref="B12:B13"/>
    <mergeCell ref="S7:S11"/>
    <mergeCell ref="S12:S13"/>
  </mergeCells>
  <pageMargins left="1" right="1" top="1" bottom="1" header="0.5" footer="0.5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BAEEA-E9C3-4A97-86B2-7DB77C555F1E}">
  <sheetPr>
    <pageSetUpPr fitToPage="1"/>
  </sheetPr>
  <dimension ref="A1:HT147"/>
  <sheetViews>
    <sheetView topLeftCell="B1" zoomScaleNormal="100" workbookViewId="0">
      <pane xSplit="4" ySplit="2" topLeftCell="F9" activePane="bottomRight" state="frozen"/>
      <selection activeCell="B1" sqref="B1"/>
      <selection pane="topRight" activeCell="E1" sqref="E1"/>
      <selection pane="bottomLeft" activeCell="B3" sqref="B3"/>
      <selection pane="bottomRight" activeCell="R14" sqref="R14"/>
    </sheetView>
  </sheetViews>
  <sheetFormatPr defaultColWidth="9.140625" defaultRowHeight="12.75" x14ac:dyDescent="0.2"/>
  <cols>
    <col min="1" max="1" width="4.140625" style="1" hidden="1" customWidth="1"/>
    <col min="2" max="2" width="4.42578125" style="9" bestFit="1" customWidth="1"/>
    <col min="3" max="3" width="23.5703125" style="9" customWidth="1"/>
    <col min="4" max="4" width="3.85546875" style="9" bestFit="1" customWidth="1"/>
    <col min="5" max="5" width="70" style="14" customWidth="1"/>
    <col min="6" max="6" width="8.85546875" style="10" customWidth="1"/>
    <col min="7" max="7" width="6.7109375" style="10" customWidth="1"/>
    <col min="8" max="8" width="14.7109375" style="10" customWidth="1"/>
    <col min="9" max="9" width="9.5703125" style="10" customWidth="1"/>
    <col min="10" max="10" width="5" style="10" customWidth="1"/>
    <col min="11" max="12" width="3.85546875" style="10" customWidth="1"/>
    <col min="13" max="14" width="5" style="10" customWidth="1"/>
    <col min="15" max="15" width="3.85546875" style="10" customWidth="1"/>
    <col min="16" max="16" width="5" style="10" customWidth="1"/>
    <col min="17" max="17" width="8.7109375" style="23" customWidth="1"/>
    <col min="18" max="18" width="15.140625" style="24" customWidth="1"/>
    <col min="19" max="19" width="18.5703125" style="2" customWidth="1"/>
    <col min="20" max="20" width="15.85546875" style="2" customWidth="1"/>
    <col min="21" max="228" width="9.140625" style="2"/>
    <col min="229" max="16384" width="9.140625" style="9"/>
  </cols>
  <sheetData>
    <row r="1" spans="1:228" ht="26.25" x14ac:dyDescent="0.2">
      <c r="A1" s="3"/>
      <c r="B1" s="62" t="s">
        <v>43</v>
      </c>
      <c r="C1" s="68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4"/>
    </row>
    <row r="2" spans="1:228" ht="90" customHeight="1" x14ac:dyDescent="0.2">
      <c r="A2" s="4"/>
      <c r="B2" s="28" t="s">
        <v>0</v>
      </c>
      <c r="C2" s="29" t="s">
        <v>44</v>
      </c>
      <c r="D2" s="28" t="s">
        <v>1</v>
      </c>
      <c r="E2" s="29" t="s">
        <v>2</v>
      </c>
      <c r="F2" s="30" t="s">
        <v>3</v>
      </c>
      <c r="G2" s="30" t="s">
        <v>4</v>
      </c>
      <c r="H2" s="31" t="s">
        <v>5</v>
      </c>
      <c r="I2" s="30" t="s">
        <v>6</v>
      </c>
      <c r="J2" s="30" t="s">
        <v>27</v>
      </c>
      <c r="K2" s="30" t="s">
        <v>28</v>
      </c>
      <c r="L2" s="30" t="s">
        <v>29</v>
      </c>
      <c r="M2" s="30" t="s">
        <v>30</v>
      </c>
      <c r="N2" s="30" t="s">
        <v>31</v>
      </c>
      <c r="O2" s="30" t="s">
        <v>7</v>
      </c>
      <c r="P2" s="30" t="s">
        <v>24</v>
      </c>
      <c r="Q2" s="29" t="s">
        <v>32</v>
      </c>
      <c r="R2" s="29" t="s">
        <v>45</v>
      </c>
      <c r="S2" s="29" t="s">
        <v>46</v>
      </c>
      <c r="T2" s="29" t="s">
        <v>10</v>
      </c>
    </row>
    <row r="3" spans="1:228" s="2" customFormat="1" ht="31.5" x14ac:dyDescent="0.2">
      <c r="A3" s="5"/>
      <c r="B3" s="73">
        <v>1</v>
      </c>
      <c r="C3" s="73" t="s">
        <v>47</v>
      </c>
      <c r="D3" s="74">
        <v>1</v>
      </c>
      <c r="E3" s="75" t="s">
        <v>18</v>
      </c>
      <c r="F3" s="76" t="s">
        <v>16</v>
      </c>
      <c r="G3" s="77" t="s">
        <v>11</v>
      </c>
      <c r="H3" s="76" t="s">
        <v>39</v>
      </c>
      <c r="I3" s="76" t="s">
        <v>12</v>
      </c>
      <c r="J3" s="76">
        <v>5</v>
      </c>
      <c r="K3" s="76">
        <v>5</v>
      </c>
      <c r="L3" s="76"/>
      <c r="M3" s="76">
        <v>12</v>
      </c>
      <c r="N3" s="76">
        <v>2</v>
      </c>
      <c r="O3" s="76"/>
      <c r="P3" s="76"/>
      <c r="Q3" s="78">
        <f t="shared" ref="Q3:Q16" si="0">SUM(J3:P3)</f>
        <v>24</v>
      </c>
      <c r="R3" s="79"/>
      <c r="S3" s="79">
        <f t="shared" ref="S3:S16" si="1">R3*Q3</f>
        <v>0</v>
      </c>
      <c r="T3" s="88">
        <f>S3</f>
        <v>0</v>
      </c>
    </row>
    <row r="4" spans="1:228" s="20" customFormat="1" ht="63" x14ac:dyDescent="0.2">
      <c r="A4" s="19"/>
      <c r="B4" s="73">
        <v>2</v>
      </c>
      <c r="C4" s="73" t="s">
        <v>47</v>
      </c>
      <c r="D4" s="74">
        <v>2</v>
      </c>
      <c r="E4" s="75" t="s">
        <v>19</v>
      </c>
      <c r="F4" s="76" t="s">
        <v>15</v>
      </c>
      <c r="G4" s="77" t="s">
        <v>11</v>
      </c>
      <c r="H4" s="76" t="s">
        <v>38</v>
      </c>
      <c r="I4" s="76" t="s">
        <v>12</v>
      </c>
      <c r="J4" s="76">
        <v>15</v>
      </c>
      <c r="K4" s="76"/>
      <c r="L4" s="76">
        <v>1</v>
      </c>
      <c r="M4" s="76">
        <v>11</v>
      </c>
      <c r="N4" s="76">
        <v>3</v>
      </c>
      <c r="O4" s="76"/>
      <c r="P4" s="76"/>
      <c r="Q4" s="78">
        <f t="shared" si="0"/>
        <v>30</v>
      </c>
      <c r="R4" s="79"/>
      <c r="S4" s="79">
        <f t="shared" si="1"/>
        <v>0</v>
      </c>
      <c r="T4" s="88">
        <f>S4</f>
        <v>0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228" s="8" customFormat="1" ht="80.099999999999994" customHeight="1" x14ac:dyDescent="0.2">
      <c r="A5" s="7"/>
      <c r="B5" s="73">
        <v>3</v>
      </c>
      <c r="C5" s="73" t="s">
        <v>47</v>
      </c>
      <c r="D5" s="74">
        <v>3</v>
      </c>
      <c r="E5" s="75" t="s">
        <v>25</v>
      </c>
      <c r="F5" s="76" t="s">
        <v>15</v>
      </c>
      <c r="G5" s="77" t="s">
        <v>11</v>
      </c>
      <c r="H5" s="76" t="s">
        <v>38</v>
      </c>
      <c r="I5" s="76" t="s">
        <v>12</v>
      </c>
      <c r="J5" s="76"/>
      <c r="K5" s="76"/>
      <c r="L5" s="76"/>
      <c r="M5" s="76"/>
      <c r="N5" s="76"/>
      <c r="O5" s="76">
        <v>10</v>
      </c>
      <c r="P5" s="76"/>
      <c r="Q5" s="78">
        <f t="shared" si="0"/>
        <v>10</v>
      </c>
      <c r="R5" s="79"/>
      <c r="S5" s="79">
        <f t="shared" si="1"/>
        <v>0</v>
      </c>
      <c r="T5" s="88">
        <f>S5</f>
        <v>0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</row>
    <row r="6" spans="1:228" s="20" customFormat="1" ht="48" thickBot="1" x14ac:dyDescent="0.25">
      <c r="A6" s="21"/>
      <c r="B6" s="73">
        <v>4</v>
      </c>
      <c r="C6" s="73" t="s">
        <v>47</v>
      </c>
      <c r="D6" s="74">
        <v>4</v>
      </c>
      <c r="E6" s="87" t="s">
        <v>26</v>
      </c>
      <c r="F6" s="76" t="s">
        <v>15</v>
      </c>
      <c r="G6" s="77" t="s">
        <v>11</v>
      </c>
      <c r="H6" s="76" t="s">
        <v>38</v>
      </c>
      <c r="I6" s="76" t="s">
        <v>12</v>
      </c>
      <c r="J6" s="76"/>
      <c r="K6" s="76">
        <v>2</v>
      </c>
      <c r="L6" s="76"/>
      <c r="M6" s="76">
        <v>8</v>
      </c>
      <c r="N6" s="76"/>
      <c r="O6" s="76"/>
      <c r="P6" s="76"/>
      <c r="Q6" s="78">
        <f t="shared" si="0"/>
        <v>10</v>
      </c>
      <c r="R6" s="79"/>
      <c r="S6" s="79">
        <f t="shared" si="1"/>
        <v>0</v>
      </c>
      <c r="T6" s="88">
        <f>S6</f>
        <v>0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</row>
    <row r="7" spans="1:228" ht="80.099999999999994" customHeight="1" x14ac:dyDescent="0.2">
      <c r="B7" s="81">
        <v>5</v>
      </c>
      <c r="C7" s="82" t="s">
        <v>47</v>
      </c>
      <c r="D7" s="74">
        <v>5</v>
      </c>
      <c r="E7" s="75" t="s">
        <v>20</v>
      </c>
      <c r="F7" s="76" t="s">
        <v>15</v>
      </c>
      <c r="G7" s="77" t="s">
        <v>11</v>
      </c>
      <c r="H7" s="76" t="s">
        <v>38</v>
      </c>
      <c r="I7" s="76" t="s">
        <v>12</v>
      </c>
      <c r="J7" s="76"/>
      <c r="K7" s="76"/>
      <c r="L7" s="76"/>
      <c r="M7" s="76"/>
      <c r="N7" s="76"/>
      <c r="O7" s="76"/>
      <c r="P7" s="83">
        <v>50</v>
      </c>
      <c r="Q7" s="78">
        <f t="shared" si="0"/>
        <v>50</v>
      </c>
      <c r="R7" s="79"/>
      <c r="S7" s="79">
        <f t="shared" si="1"/>
        <v>0</v>
      </c>
      <c r="T7" s="84">
        <f>SUM(S7:S11)</f>
        <v>0</v>
      </c>
    </row>
    <row r="8" spans="1:228" ht="80.099999999999994" customHeight="1" x14ac:dyDescent="0.2">
      <c r="B8" s="81"/>
      <c r="C8" s="85"/>
      <c r="D8" s="74">
        <v>6</v>
      </c>
      <c r="E8" s="75" t="s">
        <v>21</v>
      </c>
      <c r="F8" s="76" t="s">
        <v>15</v>
      </c>
      <c r="G8" s="77" t="s">
        <v>11</v>
      </c>
      <c r="H8" s="76" t="s">
        <v>38</v>
      </c>
      <c r="I8" s="76" t="s">
        <v>12</v>
      </c>
      <c r="J8" s="76"/>
      <c r="K8" s="76"/>
      <c r="L8" s="76"/>
      <c r="M8" s="76"/>
      <c r="N8" s="76"/>
      <c r="O8" s="76"/>
      <c r="P8" s="83">
        <v>5</v>
      </c>
      <c r="Q8" s="78">
        <f t="shared" si="0"/>
        <v>5</v>
      </c>
      <c r="R8" s="79"/>
      <c r="S8" s="79">
        <f t="shared" si="1"/>
        <v>0</v>
      </c>
      <c r="T8" s="84"/>
    </row>
    <row r="9" spans="1:228" ht="80.099999999999994" customHeight="1" x14ac:dyDescent="0.2">
      <c r="B9" s="81"/>
      <c r="C9" s="85"/>
      <c r="D9" s="74">
        <v>7</v>
      </c>
      <c r="E9" s="75" t="s">
        <v>22</v>
      </c>
      <c r="F9" s="76" t="s">
        <v>15</v>
      </c>
      <c r="G9" s="77" t="s">
        <v>11</v>
      </c>
      <c r="H9" s="76" t="s">
        <v>38</v>
      </c>
      <c r="I9" s="76" t="s">
        <v>12</v>
      </c>
      <c r="J9" s="76"/>
      <c r="K9" s="76"/>
      <c r="L9" s="76"/>
      <c r="M9" s="76"/>
      <c r="N9" s="76"/>
      <c r="O9" s="76"/>
      <c r="P9" s="83">
        <v>5</v>
      </c>
      <c r="Q9" s="78">
        <f t="shared" si="0"/>
        <v>5</v>
      </c>
      <c r="R9" s="79"/>
      <c r="S9" s="79">
        <f t="shared" si="1"/>
        <v>0</v>
      </c>
      <c r="T9" s="84"/>
    </row>
    <row r="10" spans="1:228" ht="47.25" x14ac:dyDescent="0.2">
      <c r="B10" s="81"/>
      <c r="C10" s="85"/>
      <c r="D10" s="74">
        <v>8</v>
      </c>
      <c r="E10" s="75" t="s">
        <v>23</v>
      </c>
      <c r="F10" s="76" t="s">
        <v>15</v>
      </c>
      <c r="G10" s="77" t="s">
        <v>11</v>
      </c>
      <c r="H10" s="76" t="s">
        <v>38</v>
      </c>
      <c r="I10" s="76" t="s">
        <v>12</v>
      </c>
      <c r="J10" s="76"/>
      <c r="K10" s="76"/>
      <c r="L10" s="76"/>
      <c r="M10" s="76"/>
      <c r="N10" s="76"/>
      <c r="O10" s="76"/>
      <c r="P10" s="83">
        <v>5</v>
      </c>
      <c r="Q10" s="78">
        <f t="shared" si="0"/>
        <v>5</v>
      </c>
      <c r="R10" s="79"/>
      <c r="S10" s="79">
        <f t="shared" si="1"/>
        <v>0</v>
      </c>
      <c r="T10" s="84"/>
    </row>
    <row r="11" spans="1:228" ht="31.5" x14ac:dyDescent="0.2">
      <c r="B11" s="81"/>
      <c r="C11" s="86"/>
      <c r="D11" s="74">
        <v>9</v>
      </c>
      <c r="E11" s="87" t="s">
        <v>33</v>
      </c>
      <c r="F11" s="76" t="s">
        <v>15</v>
      </c>
      <c r="G11" s="77" t="s">
        <v>11</v>
      </c>
      <c r="H11" s="76" t="s">
        <v>38</v>
      </c>
      <c r="I11" s="76" t="s">
        <v>12</v>
      </c>
      <c r="J11" s="76"/>
      <c r="K11" s="76"/>
      <c r="L11" s="76"/>
      <c r="M11" s="76"/>
      <c r="N11" s="76"/>
      <c r="O11" s="76"/>
      <c r="P11" s="83">
        <v>20</v>
      </c>
      <c r="Q11" s="78">
        <f t="shared" si="0"/>
        <v>20</v>
      </c>
      <c r="R11" s="79"/>
      <c r="S11" s="79">
        <f t="shared" si="1"/>
        <v>0</v>
      </c>
      <c r="T11" s="84"/>
    </row>
    <row r="12" spans="1:228" s="20" customFormat="1" ht="31.5" x14ac:dyDescent="0.2">
      <c r="A12" s="22"/>
      <c r="B12" s="66">
        <v>6</v>
      </c>
      <c r="C12" s="69" t="s">
        <v>48</v>
      </c>
      <c r="D12" s="44">
        <v>10</v>
      </c>
      <c r="E12" s="45" t="s">
        <v>34</v>
      </c>
      <c r="F12" s="46" t="s">
        <v>16</v>
      </c>
      <c r="G12" s="47" t="s">
        <v>11</v>
      </c>
      <c r="H12" s="46" t="s">
        <v>40</v>
      </c>
      <c r="I12" s="46" t="s">
        <v>12</v>
      </c>
      <c r="J12" s="46"/>
      <c r="K12" s="46"/>
      <c r="L12" s="46"/>
      <c r="M12" s="46"/>
      <c r="N12" s="46"/>
      <c r="O12" s="46"/>
      <c r="P12" s="46">
        <v>5</v>
      </c>
      <c r="Q12" s="48">
        <f t="shared" si="0"/>
        <v>5</v>
      </c>
      <c r="R12" s="49">
        <v>326.02999999999997</v>
      </c>
      <c r="S12" s="49">
        <f t="shared" si="1"/>
        <v>1630.1499999999999</v>
      </c>
      <c r="T12" s="67">
        <f>SUM(S12:S13)</f>
        <v>12790.15</v>
      </c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</row>
    <row r="13" spans="1:228" s="20" customFormat="1" ht="21" customHeight="1" x14ac:dyDescent="0.2">
      <c r="A13" s="22"/>
      <c r="B13" s="66"/>
      <c r="C13" s="70"/>
      <c r="D13" s="44">
        <v>11</v>
      </c>
      <c r="E13" s="45" t="s">
        <v>35</v>
      </c>
      <c r="F13" s="46" t="s">
        <v>3</v>
      </c>
      <c r="G13" s="47" t="s">
        <v>11</v>
      </c>
      <c r="H13" s="46" t="s">
        <v>39</v>
      </c>
      <c r="I13" s="46" t="s">
        <v>12</v>
      </c>
      <c r="J13" s="46"/>
      <c r="K13" s="46"/>
      <c r="L13" s="46"/>
      <c r="M13" s="46"/>
      <c r="N13" s="46"/>
      <c r="O13" s="46"/>
      <c r="P13" s="46">
        <v>4000</v>
      </c>
      <c r="Q13" s="48">
        <f t="shared" si="0"/>
        <v>4000</v>
      </c>
      <c r="R13" s="49">
        <v>2.79</v>
      </c>
      <c r="S13" s="49">
        <f t="shared" si="1"/>
        <v>11160</v>
      </c>
      <c r="T13" s="67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</row>
    <row r="14" spans="1:228" ht="21" customHeight="1" x14ac:dyDescent="0.2">
      <c r="B14" s="65">
        <v>7</v>
      </c>
      <c r="C14" s="71" t="s">
        <v>48</v>
      </c>
      <c r="D14" s="15">
        <v>12</v>
      </c>
      <c r="E14" s="12" t="s">
        <v>36</v>
      </c>
      <c r="F14" s="18" t="s">
        <v>16</v>
      </c>
      <c r="G14" s="16" t="s">
        <v>11</v>
      </c>
      <c r="H14" s="18" t="s">
        <v>40</v>
      </c>
      <c r="I14" s="18" t="s">
        <v>13</v>
      </c>
      <c r="J14" s="18"/>
      <c r="K14" s="18"/>
      <c r="L14" s="18"/>
      <c r="M14" s="18"/>
      <c r="N14" s="18"/>
      <c r="O14" s="18"/>
      <c r="P14" s="18">
        <v>6</v>
      </c>
      <c r="Q14" s="53">
        <f t="shared" si="0"/>
        <v>6</v>
      </c>
      <c r="R14" s="54">
        <v>255.65</v>
      </c>
      <c r="S14" s="11">
        <f t="shared" si="1"/>
        <v>1533.9</v>
      </c>
      <c r="T14" s="61">
        <f>SUM(S14:S15)</f>
        <v>14547.9</v>
      </c>
    </row>
    <row r="15" spans="1:228" ht="21" customHeight="1" x14ac:dyDescent="0.2">
      <c r="B15" s="65"/>
      <c r="C15" s="72"/>
      <c r="D15" s="15">
        <v>13</v>
      </c>
      <c r="E15" s="13" t="s">
        <v>37</v>
      </c>
      <c r="F15" s="18" t="s">
        <v>14</v>
      </c>
      <c r="G15" s="16" t="s">
        <v>11</v>
      </c>
      <c r="H15" s="18" t="s">
        <v>41</v>
      </c>
      <c r="I15" s="18" t="s">
        <v>13</v>
      </c>
      <c r="J15" s="18"/>
      <c r="K15" s="18"/>
      <c r="L15" s="18"/>
      <c r="M15" s="18"/>
      <c r="N15" s="18"/>
      <c r="O15" s="18"/>
      <c r="P15" s="18">
        <v>1800</v>
      </c>
      <c r="Q15" s="53">
        <f t="shared" si="0"/>
        <v>1800</v>
      </c>
      <c r="R15" s="54">
        <v>7.23</v>
      </c>
      <c r="S15" s="11">
        <f t="shared" si="1"/>
        <v>13014</v>
      </c>
      <c r="T15" s="61"/>
    </row>
    <row r="16" spans="1:228" ht="48" thickBot="1" x14ac:dyDescent="0.25">
      <c r="B16" s="73">
        <v>8</v>
      </c>
      <c r="C16" s="73" t="s">
        <v>47</v>
      </c>
      <c r="D16" s="74">
        <v>14</v>
      </c>
      <c r="E16" s="75" t="s">
        <v>42</v>
      </c>
      <c r="F16" s="76" t="s">
        <v>15</v>
      </c>
      <c r="G16" s="77" t="s">
        <v>11</v>
      </c>
      <c r="H16" s="76" t="s">
        <v>38</v>
      </c>
      <c r="I16" s="76" t="s">
        <v>12</v>
      </c>
      <c r="J16" s="76">
        <v>264</v>
      </c>
      <c r="K16" s="76">
        <v>2</v>
      </c>
      <c r="L16" s="76">
        <v>10</v>
      </c>
      <c r="M16" s="76">
        <v>10</v>
      </c>
      <c r="N16" s="76">
        <v>5</v>
      </c>
      <c r="O16" s="76"/>
      <c r="P16" s="76"/>
      <c r="Q16" s="78">
        <f t="shared" si="0"/>
        <v>291</v>
      </c>
      <c r="R16" s="79"/>
      <c r="S16" s="79">
        <f t="shared" si="1"/>
        <v>0</v>
      </c>
      <c r="T16" s="80">
        <f>S16</f>
        <v>0</v>
      </c>
    </row>
    <row r="17" spans="2:20" ht="21.75" thickBot="1" x14ac:dyDescent="0.25">
      <c r="B17" s="33"/>
      <c r="C17" s="33"/>
      <c r="D17" s="34"/>
      <c r="E17" s="35"/>
      <c r="F17" s="36"/>
      <c r="G17" s="37"/>
      <c r="H17" s="36"/>
      <c r="I17" s="36"/>
      <c r="J17" s="36"/>
      <c r="K17" s="36"/>
      <c r="L17" s="36"/>
      <c r="M17" s="36"/>
      <c r="N17" s="36"/>
      <c r="O17" s="36"/>
      <c r="P17" s="36"/>
      <c r="Q17" s="40"/>
      <c r="R17" s="57" t="s">
        <v>32</v>
      </c>
      <c r="S17" s="38"/>
      <c r="T17" s="59">
        <f>SUM(T3:T16)</f>
        <v>27338.05</v>
      </c>
    </row>
    <row r="18" spans="2:20" ht="21" x14ac:dyDescent="0.2">
      <c r="B18" s="33"/>
      <c r="C18" s="33"/>
      <c r="D18" s="34"/>
      <c r="E18" s="35"/>
      <c r="F18" s="36"/>
      <c r="G18" s="37"/>
      <c r="H18" s="36"/>
      <c r="I18" s="36"/>
      <c r="J18" s="36"/>
      <c r="K18" s="36"/>
      <c r="L18" s="36"/>
      <c r="M18" s="36"/>
      <c r="N18" s="36"/>
      <c r="O18" s="36"/>
      <c r="P18" s="36"/>
      <c r="Q18" s="40"/>
      <c r="R18" s="38"/>
      <c r="S18" s="38"/>
      <c r="T18" s="39"/>
    </row>
    <row r="19" spans="2:20" ht="63" x14ac:dyDescent="0.45">
      <c r="D19" s="6"/>
      <c r="E19" s="89" t="s">
        <v>17</v>
      </c>
      <c r="F19" s="25"/>
      <c r="G19" s="25"/>
      <c r="H19" s="25"/>
      <c r="I19" s="25"/>
      <c r="J19" s="26"/>
      <c r="K19" s="26"/>
      <c r="L19" s="26"/>
      <c r="M19" s="26"/>
      <c r="N19" s="26"/>
      <c r="O19" s="26"/>
      <c r="P19" s="26"/>
      <c r="Q19" s="26"/>
      <c r="R19" s="2"/>
    </row>
    <row r="20" spans="2:20" x14ac:dyDescent="0.2">
      <c r="Q20" s="27"/>
      <c r="R20" s="2"/>
    </row>
    <row r="21" spans="2:20" x14ac:dyDescent="0.2">
      <c r="Q21" s="27"/>
      <c r="R21" s="2"/>
    </row>
    <row r="22" spans="2:20" x14ac:dyDescent="0.2">
      <c r="Q22" s="27"/>
      <c r="R22" s="2"/>
    </row>
    <row r="23" spans="2:20" x14ac:dyDescent="0.2">
      <c r="Q23" s="27"/>
      <c r="R23" s="2"/>
    </row>
    <row r="24" spans="2:20" x14ac:dyDescent="0.2">
      <c r="Q24" s="27"/>
      <c r="R24" s="2"/>
    </row>
    <row r="25" spans="2:20" x14ac:dyDescent="0.2">
      <c r="Q25" s="27"/>
      <c r="R25" s="2"/>
    </row>
    <row r="26" spans="2:20" x14ac:dyDescent="0.2">
      <c r="Q26" s="27"/>
      <c r="R26" s="2"/>
    </row>
    <row r="27" spans="2:20" x14ac:dyDescent="0.2">
      <c r="Q27" s="27"/>
      <c r="R27" s="2"/>
    </row>
    <row r="28" spans="2:20" x14ac:dyDescent="0.2">
      <c r="Q28" s="27"/>
      <c r="R28" s="2"/>
    </row>
    <row r="29" spans="2:20" x14ac:dyDescent="0.2">
      <c r="Q29" s="27"/>
      <c r="R29" s="2"/>
    </row>
    <row r="30" spans="2:20" x14ac:dyDescent="0.2">
      <c r="Q30" s="27"/>
      <c r="R30" s="2"/>
    </row>
    <row r="31" spans="2:20" x14ac:dyDescent="0.2">
      <c r="Q31" s="27"/>
      <c r="R31" s="2"/>
    </row>
    <row r="32" spans="2:20" x14ac:dyDescent="0.2">
      <c r="Q32" s="27"/>
      <c r="R32" s="2"/>
    </row>
    <row r="33" spans="17:18" x14ac:dyDescent="0.2">
      <c r="Q33" s="27"/>
      <c r="R33" s="2"/>
    </row>
    <row r="34" spans="17:18" x14ac:dyDescent="0.2">
      <c r="Q34" s="27"/>
      <c r="R34" s="2"/>
    </row>
    <row r="35" spans="17:18" x14ac:dyDescent="0.2">
      <c r="Q35" s="27"/>
      <c r="R35" s="2"/>
    </row>
    <row r="36" spans="17:18" x14ac:dyDescent="0.2">
      <c r="Q36" s="27"/>
      <c r="R36" s="2"/>
    </row>
    <row r="37" spans="17:18" x14ac:dyDescent="0.2">
      <c r="Q37" s="27"/>
      <c r="R37" s="2"/>
    </row>
    <row r="38" spans="17:18" x14ac:dyDescent="0.2">
      <c r="Q38" s="27"/>
      <c r="R38" s="2"/>
    </row>
    <row r="39" spans="17:18" x14ac:dyDescent="0.2">
      <c r="Q39" s="27"/>
      <c r="R39" s="2"/>
    </row>
    <row r="40" spans="17:18" x14ac:dyDescent="0.2">
      <c r="Q40" s="27"/>
      <c r="R40" s="2"/>
    </row>
    <row r="41" spans="17:18" x14ac:dyDescent="0.2">
      <c r="Q41" s="27"/>
      <c r="R41" s="2"/>
    </row>
    <row r="42" spans="17:18" x14ac:dyDescent="0.2">
      <c r="Q42" s="27"/>
      <c r="R42" s="2"/>
    </row>
    <row r="43" spans="17:18" x14ac:dyDescent="0.2">
      <c r="Q43" s="27"/>
      <c r="R43" s="2"/>
    </row>
    <row r="44" spans="17:18" x14ac:dyDescent="0.2">
      <c r="Q44" s="27"/>
      <c r="R44" s="2"/>
    </row>
    <row r="45" spans="17:18" x14ac:dyDescent="0.2">
      <c r="Q45" s="27"/>
      <c r="R45" s="2"/>
    </row>
    <row r="46" spans="17:18" x14ac:dyDescent="0.2">
      <c r="Q46" s="27"/>
      <c r="R46" s="2"/>
    </row>
    <row r="47" spans="17:18" x14ac:dyDescent="0.2">
      <c r="Q47" s="27"/>
      <c r="R47" s="2"/>
    </row>
    <row r="48" spans="17:18" x14ac:dyDescent="0.2">
      <c r="Q48" s="27"/>
      <c r="R48" s="2"/>
    </row>
    <row r="49" spans="17:18" x14ac:dyDescent="0.2">
      <c r="Q49" s="27"/>
      <c r="R49" s="2"/>
    </row>
    <row r="50" spans="17:18" x14ac:dyDescent="0.2">
      <c r="Q50" s="27"/>
      <c r="R50" s="2"/>
    </row>
    <row r="51" spans="17:18" x14ac:dyDescent="0.2">
      <c r="Q51" s="27"/>
      <c r="R51" s="2"/>
    </row>
    <row r="52" spans="17:18" x14ac:dyDescent="0.2">
      <c r="Q52" s="27"/>
      <c r="R52" s="2"/>
    </row>
    <row r="53" spans="17:18" x14ac:dyDescent="0.2">
      <c r="Q53" s="27"/>
      <c r="R53" s="2"/>
    </row>
    <row r="54" spans="17:18" x14ac:dyDescent="0.2">
      <c r="Q54" s="27"/>
      <c r="R54" s="2"/>
    </row>
    <row r="55" spans="17:18" x14ac:dyDescent="0.2">
      <c r="Q55" s="27"/>
      <c r="R55" s="2"/>
    </row>
    <row r="56" spans="17:18" x14ac:dyDescent="0.2">
      <c r="Q56" s="27"/>
      <c r="R56" s="2"/>
    </row>
    <row r="57" spans="17:18" x14ac:dyDescent="0.2">
      <c r="Q57" s="27"/>
      <c r="R57" s="2"/>
    </row>
    <row r="58" spans="17:18" x14ac:dyDescent="0.2">
      <c r="Q58" s="27"/>
      <c r="R58" s="2"/>
    </row>
    <row r="59" spans="17:18" x14ac:dyDescent="0.2">
      <c r="Q59" s="27"/>
      <c r="R59" s="2"/>
    </row>
    <row r="60" spans="17:18" x14ac:dyDescent="0.2">
      <c r="Q60" s="27"/>
      <c r="R60" s="2"/>
    </row>
    <row r="61" spans="17:18" x14ac:dyDescent="0.2">
      <c r="Q61" s="27"/>
      <c r="R61" s="2"/>
    </row>
    <row r="62" spans="17:18" x14ac:dyDescent="0.2">
      <c r="Q62" s="27"/>
      <c r="R62" s="2"/>
    </row>
    <row r="63" spans="17:18" x14ac:dyDescent="0.2">
      <c r="Q63" s="27"/>
      <c r="R63" s="2"/>
    </row>
    <row r="64" spans="17:18" x14ac:dyDescent="0.2">
      <c r="Q64" s="27"/>
      <c r="R64" s="2"/>
    </row>
    <row r="65" spans="17:18" x14ac:dyDescent="0.2">
      <c r="Q65" s="27"/>
      <c r="R65" s="2"/>
    </row>
    <row r="66" spans="17:18" x14ac:dyDescent="0.2">
      <c r="Q66" s="27"/>
      <c r="R66" s="2"/>
    </row>
    <row r="67" spans="17:18" x14ac:dyDescent="0.2">
      <c r="Q67" s="27"/>
      <c r="R67" s="2"/>
    </row>
    <row r="68" spans="17:18" x14ac:dyDescent="0.2">
      <c r="Q68" s="27"/>
      <c r="R68" s="2"/>
    </row>
    <row r="69" spans="17:18" x14ac:dyDescent="0.2">
      <c r="Q69" s="27"/>
      <c r="R69" s="2"/>
    </row>
    <row r="70" spans="17:18" x14ac:dyDescent="0.2">
      <c r="Q70" s="27"/>
      <c r="R70" s="2"/>
    </row>
    <row r="71" spans="17:18" x14ac:dyDescent="0.2">
      <c r="Q71" s="27"/>
      <c r="R71" s="2"/>
    </row>
    <row r="72" spans="17:18" x14ac:dyDescent="0.2">
      <c r="Q72" s="27"/>
      <c r="R72" s="2"/>
    </row>
    <row r="73" spans="17:18" x14ac:dyDescent="0.2">
      <c r="Q73" s="27"/>
      <c r="R73" s="2"/>
    </row>
    <row r="74" spans="17:18" x14ac:dyDescent="0.2">
      <c r="Q74" s="27"/>
      <c r="R74" s="2"/>
    </row>
    <row r="75" spans="17:18" x14ac:dyDescent="0.2">
      <c r="Q75" s="27"/>
      <c r="R75" s="2"/>
    </row>
    <row r="76" spans="17:18" x14ac:dyDescent="0.2">
      <c r="Q76" s="27"/>
      <c r="R76" s="2"/>
    </row>
    <row r="77" spans="17:18" x14ac:dyDescent="0.2">
      <c r="Q77" s="27"/>
      <c r="R77" s="2"/>
    </row>
    <row r="78" spans="17:18" x14ac:dyDescent="0.2">
      <c r="Q78" s="27"/>
      <c r="R78" s="2"/>
    </row>
    <row r="79" spans="17:18" x14ac:dyDescent="0.2">
      <c r="Q79" s="27"/>
      <c r="R79" s="2"/>
    </row>
    <row r="80" spans="17:18" x14ac:dyDescent="0.2">
      <c r="Q80" s="27"/>
      <c r="R80" s="2"/>
    </row>
    <row r="81" spans="17:18" x14ac:dyDescent="0.2">
      <c r="Q81" s="27"/>
      <c r="R81" s="2"/>
    </row>
    <row r="82" spans="17:18" x14ac:dyDescent="0.2">
      <c r="Q82" s="27"/>
      <c r="R82" s="2"/>
    </row>
    <row r="83" spans="17:18" x14ac:dyDescent="0.2">
      <c r="Q83" s="27"/>
      <c r="R83" s="2"/>
    </row>
    <row r="84" spans="17:18" x14ac:dyDescent="0.2">
      <c r="Q84" s="27"/>
      <c r="R84" s="2"/>
    </row>
    <row r="85" spans="17:18" x14ac:dyDescent="0.2">
      <c r="Q85" s="27"/>
      <c r="R85" s="2"/>
    </row>
    <row r="86" spans="17:18" x14ac:dyDescent="0.2">
      <c r="Q86" s="27"/>
      <c r="R86" s="2"/>
    </row>
    <row r="87" spans="17:18" x14ac:dyDescent="0.2">
      <c r="Q87" s="27"/>
      <c r="R87" s="2"/>
    </row>
    <row r="88" spans="17:18" x14ac:dyDescent="0.2">
      <c r="Q88" s="27"/>
      <c r="R88" s="2"/>
    </row>
    <row r="89" spans="17:18" x14ac:dyDescent="0.2">
      <c r="Q89" s="27"/>
      <c r="R89" s="2"/>
    </row>
    <row r="90" spans="17:18" x14ac:dyDescent="0.2">
      <c r="Q90" s="27"/>
      <c r="R90" s="2"/>
    </row>
    <row r="91" spans="17:18" x14ac:dyDescent="0.2">
      <c r="Q91" s="27"/>
      <c r="R91" s="2"/>
    </row>
    <row r="92" spans="17:18" x14ac:dyDescent="0.2">
      <c r="Q92" s="27"/>
      <c r="R92" s="2"/>
    </row>
    <row r="93" spans="17:18" x14ac:dyDescent="0.2">
      <c r="Q93" s="27"/>
      <c r="R93" s="2"/>
    </row>
    <row r="94" spans="17:18" x14ac:dyDescent="0.2">
      <c r="Q94" s="27"/>
      <c r="R94" s="2"/>
    </row>
    <row r="95" spans="17:18" x14ac:dyDescent="0.2">
      <c r="Q95" s="27"/>
      <c r="R95" s="2"/>
    </row>
    <row r="96" spans="17:18" x14ac:dyDescent="0.2">
      <c r="Q96" s="27"/>
      <c r="R96" s="2"/>
    </row>
    <row r="97" spans="17:18" x14ac:dyDescent="0.2">
      <c r="Q97" s="27"/>
      <c r="R97" s="2"/>
    </row>
    <row r="98" spans="17:18" x14ac:dyDescent="0.2">
      <c r="Q98" s="27"/>
      <c r="R98" s="2"/>
    </row>
    <row r="99" spans="17:18" x14ac:dyDescent="0.2">
      <c r="Q99" s="27"/>
      <c r="R99" s="2"/>
    </row>
    <row r="100" spans="17:18" x14ac:dyDescent="0.2">
      <c r="Q100" s="27"/>
      <c r="R100" s="2"/>
    </row>
    <row r="101" spans="17:18" x14ac:dyDescent="0.2">
      <c r="Q101" s="27"/>
      <c r="R101" s="2"/>
    </row>
    <row r="102" spans="17:18" x14ac:dyDescent="0.2">
      <c r="Q102" s="27"/>
      <c r="R102" s="2"/>
    </row>
    <row r="103" spans="17:18" x14ac:dyDescent="0.2">
      <c r="Q103" s="27"/>
      <c r="R103" s="2"/>
    </row>
    <row r="104" spans="17:18" x14ac:dyDescent="0.2">
      <c r="Q104" s="27"/>
      <c r="R104" s="2"/>
    </row>
    <row r="105" spans="17:18" x14ac:dyDescent="0.2">
      <c r="Q105" s="27"/>
      <c r="R105" s="2"/>
    </row>
    <row r="106" spans="17:18" x14ac:dyDescent="0.2">
      <c r="Q106" s="27"/>
      <c r="R106" s="2"/>
    </row>
    <row r="107" spans="17:18" x14ac:dyDescent="0.2">
      <c r="Q107" s="27"/>
      <c r="R107" s="2"/>
    </row>
    <row r="108" spans="17:18" x14ac:dyDescent="0.2">
      <c r="Q108" s="27"/>
      <c r="R108" s="2"/>
    </row>
    <row r="109" spans="17:18" x14ac:dyDescent="0.2">
      <c r="Q109" s="27"/>
      <c r="R109" s="2"/>
    </row>
    <row r="110" spans="17:18" x14ac:dyDescent="0.2">
      <c r="Q110" s="27"/>
      <c r="R110" s="2"/>
    </row>
    <row r="111" spans="17:18" x14ac:dyDescent="0.2">
      <c r="Q111" s="27"/>
      <c r="R111" s="2"/>
    </row>
    <row r="112" spans="17:18" x14ac:dyDescent="0.2">
      <c r="Q112" s="27"/>
      <c r="R112" s="2"/>
    </row>
    <row r="113" spans="17:18" x14ac:dyDescent="0.2">
      <c r="Q113" s="27"/>
      <c r="R113" s="2"/>
    </row>
    <row r="114" spans="17:18" x14ac:dyDescent="0.2">
      <c r="Q114" s="27"/>
      <c r="R114" s="2"/>
    </row>
    <row r="115" spans="17:18" x14ac:dyDescent="0.2">
      <c r="Q115" s="27"/>
      <c r="R115" s="2"/>
    </row>
    <row r="116" spans="17:18" x14ac:dyDescent="0.2">
      <c r="Q116" s="27"/>
      <c r="R116" s="2"/>
    </row>
    <row r="117" spans="17:18" x14ac:dyDescent="0.2">
      <c r="Q117" s="27"/>
      <c r="R117" s="2"/>
    </row>
    <row r="118" spans="17:18" x14ac:dyDescent="0.2">
      <c r="Q118" s="27"/>
      <c r="R118" s="2"/>
    </row>
    <row r="119" spans="17:18" x14ac:dyDescent="0.2">
      <c r="Q119" s="27"/>
      <c r="R119" s="2"/>
    </row>
    <row r="120" spans="17:18" x14ac:dyDescent="0.2">
      <c r="Q120" s="27"/>
      <c r="R120" s="2"/>
    </row>
    <row r="121" spans="17:18" x14ac:dyDescent="0.2">
      <c r="Q121" s="27"/>
      <c r="R121" s="2"/>
    </row>
    <row r="122" spans="17:18" x14ac:dyDescent="0.2">
      <c r="Q122" s="27"/>
      <c r="R122" s="2"/>
    </row>
    <row r="123" spans="17:18" x14ac:dyDescent="0.2">
      <c r="Q123" s="27"/>
      <c r="R123" s="2"/>
    </row>
    <row r="124" spans="17:18" x14ac:dyDescent="0.2">
      <c r="Q124" s="27"/>
      <c r="R124" s="2"/>
    </row>
    <row r="125" spans="17:18" x14ac:dyDescent="0.2">
      <c r="Q125" s="27"/>
      <c r="R125" s="2"/>
    </row>
    <row r="126" spans="17:18" x14ac:dyDescent="0.2">
      <c r="Q126" s="27"/>
      <c r="R126" s="2"/>
    </row>
    <row r="127" spans="17:18" x14ac:dyDescent="0.2">
      <c r="Q127" s="27"/>
      <c r="R127" s="2"/>
    </row>
    <row r="128" spans="17:18" x14ac:dyDescent="0.2">
      <c r="Q128" s="27"/>
      <c r="R128" s="2"/>
    </row>
    <row r="129" spans="17:18" x14ac:dyDescent="0.2">
      <c r="Q129" s="27"/>
      <c r="R129" s="2"/>
    </row>
    <row r="130" spans="17:18" x14ac:dyDescent="0.2">
      <c r="Q130" s="27"/>
      <c r="R130" s="2"/>
    </row>
    <row r="131" spans="17:18" x14ac:dyDescent="0.2">
      <c r="Q131" s="27"/>
      <c r="R131" s="2"/>
    </row>
    <row r="132" spans="17:18" x14ac:dyDescent="0.2">
      <c r="Q132" s="27"/>
      <c r="R132" s="2"/>
    </row>
    <row r="133" spans="17:18" x14ac:dyDescent="0.2">
      <c r="Q133" s="27"/>
      <c r="R133" s="2"/>
    </row>
    <row r="134" spans="17:18" x14ac:dyDescent="0.2">
      <c r="Q134" s="27"/>
      <c r="R134" s="2"/>
    </row>
    <row r="135" spans="17:18" x14ac:dyDescent="0.2">
      <c r="Q135" s="27"/>
      <c r="R135" s="2"/>
    </row>
    <row r="136" spans="17:18" x14ac:dyDescent="0.2">
      <c r="Q136" s="27"/>
      <c r="R136" s="2"/>
    </row>
    <row r="137" spans="17:18" x14ac:dyDescent="0.2">
      <c r="Q137" s="27"/>
      <c r="R137" s="2"/>
    </row>
    <row r="138" spans="17:18" x14ac:dyDescent="0.2">
      <c r="Q138" s="27"/>
      <c r="R138" s="2"/>
    </row>
    <row r="139" spans="17:18" x14ac:dyDescent="0.2">
      <c r="Q139" s="27"/>
      <c r="R139" s="2"/>
    </row>
    <row r="140" spans="17:18" x14ac:dyDescent="0.2">
      <c r="Q140" s="27"/>
      <c r="R140" s="2"/>
    </row>
    <row r="141" spans="17:18" x14ac:dyDescent="0.2">
      <c r="Q141" s="27"/>
      <c r="R141" s="2"/>
    </row>
    <row r="142" spans="17:18" x14ac:dyDescent="0.2">
      <c r="Q142" s="27"/>
      <c r="R142" s="2"/>
    </row>
    <row r="143" spans="17:18" x14ac:dyDescent="0.2">
      <c r="Q143" s="27"/>
      <c r="R143" s="2"/>
    </row>
    <row r="144" spans="17:18" x14ac:dyDescent="0.2">
      <c r="Q144" s="27"/>
      <c r="R144" s="2"/>
    </row>
    <row r="145" spans="17:18" x14ac:dyDescent="0.2">
      <c r="Q145" s="27"/>
      <c r="R145" s="2"/>
    </row>
    <row r="146" spans="17:18" x14ac:dyDescent="0.2">
      <c r="Q146" s="27"/>
      <c r="R146" s="2"/>
    </row>
    <row r="147" spans="17:18" x14ac:dyDescent="0.2">
      <c r="Q147" s="27"/>
      <c r="R147" s="2"/>
    </row>
  </sheetData>
  <mergeCells count="10">
    <mergeCell ref="B1:T1"/>
    <mergeCell ref="B7:B11"/>
    <mergeCell ref="T7:T11"/>
    <mergeCell ref="B12:B13"/>
    <mergeCell ref="T12:T13"/>
    <mergeCell ref="B14:B15"/>
    <mergeCell ref="T14:T15"/>
    <mergeCell ref="C12:C13"/>
    <mergeCell ref="C14:C15"/>
    <mergeCell ref="C7:C11"/>
  </mergeCells>
  <pageMargins left="1" right="1" top="1" bottom="1" header="0.5" footer="0.5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AB0B1-3D0B-41C2-9B97-B1D42422A31F}">
  <sheetPr>
    <pageSetUpPr fitToPage="1"/>
  </sheetPr>
  <dimension ref="A1:HT137"/>
  <sheetViews>
    <sheetView tabSelected="1" topLeftCell="B1" zoomScaleNormal="100" workbookViewId="0">
      <pane xSplit="4" ySplit="2" topLeftCell="F3" activePane="bottomRight" state="frozen"/>
      <selection activeCell="B1" sqref="B1"/>
      <selection pane="topRight" activeCell="E1" sqref="E1"/>
      <selection pane="bottomLeft" activeCell="B3" sqref="B3"/>
      <selection pane="bottomRight" activeCell="B1" sqref="B1:T9"/>
    </sheetView>
  </sheetViews>
  <sheetFormatPr defaultColWidth="9.140625" defaultRowHeight="12.75" x14ac:dyDescent="0.2"/>
  <cols>
    <col min="1" max="1" width="4.140625" style="1" hidden="1" customWidth="1"/>
    <col min="2" max="2" width="4.42578125" style="9" bestFit="1" customWidth="1"/>
    <col min="3" max="3" width="23.5703125" style="9" customWidth="1"/>
    <col min="4" max="4" width="3.85546875" style="9" bestFit="1" customWidth="1"/>
    <col min="5" max="5" width="70" style="14" customWidth="1"/>
    <col min="6" max="6" width="8.85546875" style="10" customWidth="1"/>
    <col min="7" max="7" width="6.7109375" style="10" customWidth="1"/>
    <col min="8" max="8" width="14.7109375" style="10" customWidth="1"/>
    <col min="9" max="9" width="9.5703125" style="10" customWidth="1"/>
    <col min="10" max="10" width="5" style="10" customWidth="1"/>
    <col min="11" max="12" width="3.85546875" style="10" customWidth="1"/>
    <col min="13" max="14" width="5" style="10" customWidth="1"/>
    <col min="15" max="15" width="3.85546875" style="10" customWidth="1"/>
    <col min="16" max="16" width="5" style="10" customWidth="1"/>
    <col min="17" max="17" width="8.7109375" style="23" customWidth="1"/>
    <col min="18" max="18" width="15.140625" style="24" customWidth="1"/>
    <col min="19" max="19" width="18.5703125" style="2" customWidth="1"/>
    <col min="20" max="20" width="15.85546875" style="2" customWidth="1"/>
    <col min="21" max="228" width="9.140625" style="2"/>
    <col min="229" max="16384" width="9.140625" style="9"/>
  </cols>
  <sheetData>
    <row r="1" spans="1:81" ht="26.25" x14ac:dyDescent="0.2">
      <c r="A1" s="3"/>
      <c r="B1" s="62" t="s">
        <v>43</v>
      </c>
      <c r="C1" s="68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4"/>
    </row>
    <row r="2" spans="1:81" ht="90" customHeight="1" x14ac:dyDescent="0.2">
      <c r="A2" s="4"/>
      <c r="B2" s="28" t="s">
        <v>0</v>
      </c>
      <c r="C2" s="29" t="s">
        <v>44</v>
      </c>
      <c r="D2" s="28" t="s">
        <v>1</v>
      </c>
      <c r="E2" s="29" t="s">
        <v>2</v>
      </c>
      <c r="F2" s="30" t="s">
        <v>3</v>
      </c>
      <c r="G2" s="30" t="s">
        <v>4</v>
      </c>
      <c r="H2" s="31" t="s">
        <v>5</v>
      </c>
      <c r="I2" s="30" t="s">
        <v>6</v>
      </c>
      <c r="J2" s="30" t="s">
        <v>27</v>
      </c>
      <c r="K2" s="30" t="s">
        <v>28</v>
      </c>
      <c r="L2" s="30" t="s">
        <v>29</v>
      </c>
      <c r="M2" s="30" t="s">
        <v>30</v>
      </c>
      <c r="N2" s="30" t="s">
        <v>31</v>
      </c>
      <c r="O2" s="30" t="s">
        <v>7</v>
      </c>
      <c r="P2" s="30" t="s">
        <v>24</v>
      </c>
      <c r="Q2" s="29" t="s">
        <v>32</v>
      </c>
      <c r="R2" s="29" t="s">
        <v>45</v>
      </c>
      <c r="S2" s="29" t="s">
        <v>46</v>
      </c>
      <c r="T2" s="29" t="s">
        <v>10</v>
      </c>
    </row>
    <row r="3" spans="1:81" s="20" customFormat="1" ht="31.5" x14ac:dyDescent="0.2">
      <c r="A3" s="22"/>
      <c r="B3" s="66">
        <v>6</v>
      </c>
      <c r="C3" s="69" t="s">
        <v>48</v>
      </c>
      <c r="D3" s="44">
        <v>10</v>
      </c>
      <c r="E3" s="45" t="s">
        <v>34</v>
      </c>
      <c r="F3" s="46" t="s">
        <v>16</v>
      </c>
      <c r="G3" s="47" t="s">
        <v>11</v>
      </c>
      <c r="H3" s="46" t="s">
        <v>40</v>
      </c>
      <c r="I3" s="46" t="s">
        <v>12</v>
      </c>
      <c r="J3" s="46"/>
      <c r="K3" s="46"/>
      <c r="L3" s="46"/>
      <c r="M3" s="46"/>
      <c r="N3" s="46"/>
      <c r="O3" s="46"/>
      <c r="P3" s="46">
        <v>5</v>
      </c>
      <c r="Q3" s="48">
        <f t="shared" ref="Q3:Q6" si="0">SUM(J3:P3)</f>
        <v>5</v>
      </c>
      <c r="R3" s="49">
        <v>326.02999999999997</v>
      </c>
      <c r="S3" s="49">
        <f t="shared" ref="S3:S6" si="1">R3*Q3</f>
        <v>1630.1499999999999</v>
      </c>
      <c r="T3" s="67">
        <f>SUM(S3:S4)</f>
        <v>12790.15</v>
      </c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s="20" customFormat="1" ht="21" customHeight="1" x14ac:dyDescent="0.2">
      <c r="A4" s="22"/>
      <c r="B4" s="66"/>
      <c r="C4" s="70"/>
      <c r="D4" s="44">
        <v>11</v>
      </c>
      <c r="E4" s="45" t="s">
        <v>35</v>
      </c>
      <c r="F4" s="46" t="s">
        <v>3</v>
      </c>
      <c r="G4" s="47" t="s">
        <v>11</v>
      </c>
      <c r="H4" s="46" t="s">
        <v>39</v>
      </c>
      <c r="I4" s="46" t="s">
        <v>12</v>
      </c>
      <c r="J4" s="46"/>
      <c r="K4" s="46"/>
      <c r="L4" s="46"/>
      <c r="M4" s="46"/>
      <c r="N4" s="46"/>
      <c r="O4" s="46"/>
      <c r="P4" s="46">
        <v>4000</v>
      </c>
      <c r="Q4" s="48">
        <f t="shared" si="0"/>
        <v>4000</v>
      </c>
      <c r="R4" s="49">
        <v>2.79</v>
      </c>
      <c r="S4" s="49">
        <f t="shared" si="1"/>
        <v>11160</v>
      </c>
      <c r="T4" s="67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ht="21" customHeight="1" x14ac:dyDescent="0.2">
      <c r="B5" s="65">
        <v>7</v>
      </c>
      <c r="C5" s="71" t="s">
        <v>48</v>
      </c>
      <c r="D5" s="15">
        <v>12</v>
      </c>
      <c r="E5" s="12" t="s">
        <v>36</v>
      </c>
      <c r="F5" s="18" t="s">
        <v>16</v>
      </c>
      <c r="G5" s="16" t="s">
        <v>11</v>
      </c>
      <c r="H5" s="18" t="s">
        <v>40</v>
      </c>
      <c r="I5" s="18" t="s">
        <v>13</v>
      </c>
      <c r="J5" s="18"/>
      <c r="K5" s="18"/>
      <c r="L5" s="18"/>
      <c r="M5" s="18"/>
      <c r="N5" s="18"/>
      <c r="O5" s="18"/>
      <c r="P5" s="18">
        <v>6</v>
      </c>
      <c r="Q5" s="53">
        <f t="shared" si="0"/>
        <v>6</v>
      </c>
      <c r="R5" s="54">
        <v>255.65</v>
      </c>
      <c r="S5" s="11">
        <f t="shared" si="1"/>
        <v>1533.9</v>
      </c>
      <c r="T5" s="61">
        <f>SUM(S5:S6)</f>
        <v>14547.9</v>
      </c>
    </row>
    <row r="6" spans="1:81" ht="21" customHeight="1" thickBot="1" x14ac:dyDescent="0.25">
      <c r="B6" s="65"/>
      <c r="C6" s="72"/>
      <c r="D6" s="15">
        <v>13</v>
      </c>
      <c r="E6" s="13" t="s">
        <v>37</v>
      </c>
      <c r="F6" s="18" t="s">
        <v>14</v>
      </c>
      <c r="G6" s="16" t="s">
        <v>11</v>
      </c>
      <c r="H6" s="18" t="s">
        <v>41</v>
      </c>
      <c r="I6" s="18" t="s">
        <v>13</v>
      </c>
      <c r="J6" s="18"/>
      <c r="K6" s="18"/>
      <c r="L6" s="18"/>
      <c r="M6" s="18"/>
      <c r="N6" s="18"/>
      <c r="O6" s="18"/>
      <c r="P6" s="18">
        <v>1800</v>
      </c>
      <c r="Q6" s="53">
        <f t="shared" si="0"/>
        <v>1800</v>
      </c>
      <c r="R6" s="54">
        <v>7.23</v>
      </c>
      <c r="S6" s="11">
        <f t="shared" si="1"/>
        <v>13014</v>
      </c>
      <c r="T6" s="61"/>
    </row>
    <row r="7" spans="1:81" ht="21.75" thickBot="1" x14ac:dyDescent="0.25">
      <c r="B7" s="33"/>
      <c r="C7" s="33"/>
      <c r="D7" s="34"/>
      <c r="E7" s="35"/>
      <c r="F7" s="36"/>
      <c r="G7" s="37"/>
      <c r="H7" s="36"/>
      <c r="I7" s="36"/>
      <c r="J7" s="36"/>
      <c r="K7" s="36"/>
      <c r="L7" s="36"/>
      <c r="M7" s="36"/>
      <c r="N7" s="36"/>
      <c r="O7" s="36"/>
      <c r="P7" s="36"/>
      <c r="Q7" s="40"/>
      <c r="R7" s="57" t="s">
        <v>32</v>
      </c>
      <c r="S7" s="38"/>
      <c r="T7" s="59">
        <f>SUM(T3:T6)</f>
        <v>27338.05</v>
      </c>
    </row>
    <row r="8" spans="1:81" ht="21" x14ac:dyDescent="0.2">
      <c r="B8" s="33"/>
      <c r="C8" s="33"/>
      <c r="D8" s="34"/>
      <c r="E8" s="35"/>
      <c r="F8" s="36"/>
      <c r="G8" s="37"/>
      <c r="H8" s="36"/>
      <c r="I8" s="36"/>
      <c r="J8" s="36"/>
      <c r="K8" s="36"/>
      <c r="L8" s="36"/>
      <c r="M8" s="36"/>
      <c r="N8" s="36"/>
      <c r="O8" s="36"/>
      <c r="P8" s="36"/>
      <c r="Q8" s="40"/>
      <c r="R8" s="38"/>
      <c r="S8" s="38"/>
      <c r="T8" s="39"/>
    </row>
    <row r="9" spans="1:81" ht="63" x14ac:dyDescent="0.45">
      <c r="D9" s="6"/>
      <c r="E9" s="89" t="s">
        <v>17</v>
      </c>
      <c r="F9" s="25"/>
      <c r="G9" s="25"/>
      <c r="H9" s="25"/>
      <c r="I9" s="25"/>
      <c r="J9" s="26"/>
      <c r="K9" s="26"/>
      <c r="L9" s="26"/>
      <c r="M9" s="26"/>
      <c r="N9" s="26"/>
      <c r="O9" s="26"/>
      <c r="P9" s="26"/>
      <c r="Q9" s="26"/>
      <c r="R9" s="2"/>
    </row>
    <row r="10" spans="1:81" x14ac:dyDescent="0.2">
      <c r="Q10" s="27"/>
      <c r="R10" s="2"/>
    </row>
    <row r="11" spans="1:81" x14ac:dyDescent="0.2">
      <c r="Q11" s="27"/>
      <c r="R11" s="2"/>
    </row>
    <row r="12" spans="1:81" x14ac:dyDescent="0.2">
      <c r="Q12" s="27"/>
      <c r="R12" s="2"/>
    </row>
    <row r="13" spans="1:81" x14ac:dyDescent="0.2">
      <c r="Q13" s="27"/>
      <c r="R13" s="2"/>
    </row>
    <row r="14" spans="1:81" x14ac:dyDescent="0.2">
      <c r="Q14" s="27"/>
      <c r="R14" s="2"/>
    </row>
    <row r="15" spans="1:81" x14ac:dyDescent="0.2">
      <c r="Q15" s="27"/>
      <c r="R15" s="2"/>
    </row>
    <row r="16" spans="1:81" x14ac:dyDescent="0.2">
      <c r="Q16" s="27"/>
      <c r="R16" s="2"/>
    </row>
    <row r="17" spans="17:18" x14ac:dyDescent="0.2">
      <c r="Q17" s="27"/>
      <c r="R17" s="2"/>
    </row>
    <row r="18" spans="17:18" x14ac:dyDescent="0.2">
      <c r="Q18" s="27"/>
      <c r="R18" s="2"/>
    </row>
    <row r="19" spans="17:18" x14ac:dyDescent="0.2">
      <c r="Q19" s="27"/>
      <c r="R19" s="2"/>
    </row>
    <row r="20" spans="17:18" x14ac:dyDescent="0.2">
      <c r="Q20" s="27"/>
      <c r="R20" s="2"/>
    </row>
    <row r="21" spans="17:18" x14ac:dyDescent="0.2">
      <c r="Q21" s="27"/>
      <c r="R21" s="2"/>
    </row>
    <row r="22" spans="17:18" x14ac:dyDescent="0.2">
      <c r="Q22" s="27"/>
      <c r="R22" s="2"/>
    </row>
    <row r="23" spans="17:18" x14ac:dyDescent="0.2">
      <c r="Q23" s="27"/>
      <c r="R23" s="2"/>
    </row>
    <row r="24" spans="17:18" x14ac:dyDescent="0.2">
      <c r="Q24" s="27"/>
      <c r="R24" s="2"/>
    </row>
    <row r="25" spans="17:18" x14ac:dyDescent="0.2">
      <c r="Q25" s="27"/>
      <c r="R25" s="2"/>
    </row>
    <row r="26" spans="17:18" x14ac:dyDescent="0.2">
      <c r="Q26" s="27"/>
      <c r="R26" s="2"/>
    </row>
    <row r="27" spans="17:18" x14ac:dyDescent="0.2">
      <c r="Q27" s="27"/>
      <c r="R27" s="2"/>
    </row>
    <row r="28" spans="17:18" x14ac:dyDescent="0.2">
      <c r="Q28" s="27"/>
      <c r="R28" s="2"/>
    </row>
    <row r="29" spans="17:18" x14ac:dyDescent="0.2">
      <c r="Q29" s="27"/>
      <c r="R29" s="2"/>
    </row>
    <row r="30" spans="17:18" x14ac:dyDescent="0.2">
      <c r="Q30" s="27"/>
      <c r="R30" s="2"/>
    </row>
    <row r="31" spans="17:18" x14ac:dyDescent="0.2">
      <c r="Q31" s="27"/>
      <c r="R31" s="2"/>
    </row>
    <row r="32" spans="17:18" x14ac:dyDescent="0.2">
      <c r="Q32" s="27"/>
      <c r="R32" s="2"/>
    </row>
    <row r="33" spans="17:18" x14ac:dyDescent="0.2">
      <c r="Q33" s="27"/>
      <c r="R33" s="2"/>
    </row>
    <row r="34" spans="17:18" x14ac:dyDescent="0.2">
      <c r="Q34" s="27"/>
      <c r="R34" s="2"/>
    </row>
    <row r="35" spans="17:18" x14ac:dyDescent="0.2">
      <c r="Q35" s="27"/>
      <c r="R35" s="2"/>
    </row>
    <row r="36" spans="17:18" x14ac:dyDescent="0.2">
      <c r="Q36" s="27"/>
      <c r="R36" s="2"/>
    </row>
    <row r="37" spans="17:18" x14ac:dyDescent="0.2">
      <c r="Q37" s="27"/>
      <c r="R37" s="2"/>
    </row>
    <row r="38" spans="17:18" x14ac:dyDescent="0.2">
      <c r="Q38" s="27"/>
      <c r="R38" s="2"/>
    </row>
    <row r="39" spans="17:18" x14ac:dyDescent="0.2">
      <c r="Q39" s="27"/>
      <c r="R39" s="2"/>
    </row>
    <row r="40" spans="17:18" x14ac:dyDescent="0.2">
      <c r="Q40" s="27"/>
      <c r="R40" s="2"/>
    </row>
    <row r="41" spans="17:18" x14ac:dyDescent="0.2">
      <c r="Q41" s="27"/>
      <c r="R41" s="2"/>
    </row>
    <row r="42" spans="17:18" x14ac:dyDescent="0.2">
      <c r="Q42" s="27"/>
      <c r="R42" s="2"/>
    </row>
    <row r="43" spans="17:18" x14ac:dyDescent="0.2">
      <c r="Q43" s="27"/>
      <c r="R43" s="2"/>
    </row>
    <row r="44" spans="17:18" x14ac:dyDescent="0.2">
      <c r="Q44" s="27"/>
      <c r="R44" s="2"/>
    </row>
    <row r="45" spans="17:18" x14ac:dyDescent="0.2">
      <c r="Q45" s="27"/>
      <c r="R45" s="2"/>
    </row>
    <row r="46" spans="17:18" x14ac:dyDescent="0.2">
      <c r="Q46" s="27"/>
      <c r="R46" s="2"/>
    </row>
    <row r="47" spans="17:18" x14ac:dyDescent="0.2">
      <c r="Q47" s="27"/>
      <c r="R47" s="2"/>
    </row>
    <row r="48" spans="17:18" x14ac:dyDescent="0.2">
      <c r="Q48" s="27"/>
      <c r="R48" s="2"/>
    </row>
    <row r="49" spans="17:18" x14ac:dyDescent="0.2">
      <c r="Q49" s="27"/>
      <c r="R49" s="2"/>
    </row>
    <row r="50" spans="17:18" x14ac:dyDescent="0.2">
      <c r="Q50" s="27"/>
      <c r="R50" s="2"/>
    </row>
    <row r="51" spans="17:18" x14ac:dyDescent="0.2">
      <c r="Q51" s="27"/>
      <c r="R51" s="2"/>
    </row>
    <row r="52" spans="17:18" x14ac:dyDescent="0.2">
      <c r="Q52" s="27"/>
      <c r="R52" s="2"/>
    </row>
    <row r="53" spans="17:18" x14ac:dyDescent="0.2">
      <c r="Q53" s="27"/>
      <c r="R53" s="2"/>
    </row>
    <row r="54" spans="17:18" x14ac:dyDescent="0.2">
      <c r="Q54" s="27"/>
      <c r="R54" s="2"/>
    </row>
    <row r="55" spans="17:18" x14ac:dyDescent="0.2">
      <c r="Q55" s="27"/>
      <c r="R55" s="2"/>
    </row>
    <row r="56" spans="17:18" x14ac:dyDescent="0.2">
      <c r="Q56" s="27"/>
      <c r="R56" s="2"/>
    </row>
    <row r="57" spans="17:18" x14ac:dyDescent="0.2">
      <c r="Q57" s="27"/>
      <c r="R57" s="2"/>
    </row>
    <row r="58" spans="17:18" x14ac:dyDescent="0.2">
      <c r="Q58" s="27"/>
      <c r="R58" s="2"/>
    </row>
    <row r="59" spans="17:18" x14ac:dyDescent="0.2">
      <c r="Q59" s="27"/>
      <c r="R59" s="2"/>
    </row>
    <row r="60" spans="17:18" x14ac:dyDescent="0.2">
      <c r="Q60" s="27"/>
      <c r="R60" s="2"/>
    </row>
    <row r="61" spans="17:18" x14ac:dyDescent="0.2">
      <c r="Q61" s="27"/>
      <c r="R61" s="2"/>
    </row>
    <row r="62" spans="17:18" x14ac:dyDescent="0.2">
      <c r="Q62" s="27"/>
      <c r="R62" s="2"/>
    </row>
    <row r="63" spans="17:18" x14ac:dyDescent="0.2">
      <c r="Q63" s="27"/>
      <c r="R63" s="2"/>
    </row>
    <row r="64" spans="17:18" x14ac:dyDescent="0.2">
      <c r="Q64" s="27"/>
      <c r="R64" s="2"/>
    </row>
    <row r="65" spans="17:18" x14ac:dyDescent="0.2">
      <c r="Q65" s="27"/>
      <c r="R65" s="2"/>
    </row>
    <row r="66" spans="17:18" x14ac:dyDescent="0.2">
      <c r="Q66" s="27"/>
      <c r="R66" s="2"/>
    </row>
    <row r="67" spans="17:18" x14ac:dyDescent="0.2">
      <c r="Q67" s="27"/>
      <c r="R67" s="2"/>
    </row>
    <row r="68" spans="17:18" x14ac:dyDescent="0.2">
      <c r="Q68" s="27"/>
      <c r="R68" s="2"/>
    </row>
    <row r="69" spans="17:18" x14ac:dyDescent="0.2">
      <c r="Q69" s="27"/>
      <c r="R69" s="2"/>
    </row>
    <row r="70" spans="17:18" x14ac:dyDescent="0.2">
      <c r="Q70" s="27"/>
      <c r="R70" s="2"/>
    </row>
    <row r="71" spans="17:18" x14ac:dyDescent="0.2">
      <c r="Q71" s="27"/>
      <c r="R71" s="2"/>
    </row>
    <row r="72" spans="17:18" x14ac:dyDescent="0.2">
      <c r="Q72" s="27"/>
      <c r="R72" s="2"/>
    </row>
    <row r="73" spans="17:18" x14ac:dyDescent="0.2">
      <c r="Q73" s="27"/>
      <c r="R73" s="2"/>
    </row>
    <row r="74" spans="17:18" x14ac:dyDescent="0.2">
      <c r="Q74" s="27"/>
      <c r="R74" s="2"/>
    </row>
    <row r="75" spans="17:18" x14ac:dyDescent="0.2">
      <c r="Q75" s="27"/>
      <c r="R75" s="2"/>
    </row>
    <row r="76" spans="17:18" x14ac:dyDescent="0.2">
      <c r="Q76" s="27"/>
      <c r="R76" s="2"/>
    </row>
    <row r="77" spans="17:18" x14ac:dyDescent="0.2">
      <c r="Q77" s="27"/>
      <c r="R77" s="2"/>
    </row>
    <row r="78" spans="17:18" x14ac:dyDescent="0.2">
      <c r="Q78" s="27"/>
      <c r="R78" s="2"/>
    </row>
    <row r="79" spans="17:18" x14ac:dyDescent="0.2">
      <c r="Q79" s="27"/>
      <c r="R79" s="2"/>
    </row>
    <row r="80" spans="17:18" x14ac:dyDescent="0.2">
      <c r="Q80" s="27"/>
      <c r="R80" s="2"/>
    </row>
    <row r="81" spans="17:18" x14ac:dyDescent="0.2">
      <c r="Q81" s="27"/>
      <c r="R81" s="2"/>
    </row>
    <row r="82" spans="17:18" x14ac:dyDescent="0.2">
      <c r="Q82" s="27"/>
      <c r="R82" s="2"/>
    </row>
    <row r="83" spans="17:18" x14ac:dyDescent="0.2">
      <c r="Q83" s="27"/>
      <c r="R83" s="2"/>
    </row>
    <row r="84" spans="17:18" x14ac:dyDescent="0.2">
      <c r="Q84" s="27"/>
      <c r="R84" s="2"/>
    </row>
    <row r="85" spans="17:18" x14ac:dyDescent="0.2">
      <c r="Q85" s="27"/>
      <c r="R85" s="2"/>
    </row>
    <row r="86" spans="17:18" x14ac:dyDescent="0.2">
      <c r="Q86" s="27"/>
      <c r="R86" s="2"/>
    </row>
    <row r="87" spans="17:18" x14ac:dyDescent="0.2">
      <c r="Q87" s="27"/>
      <c r="R87" s="2"/>
    </row>
    <row r="88" spans="17:18" x14ac:dyDescent="0.2">
      <c r="Q88" s="27"/>
      <c r="R88" s="2"/>
    </row>
    <row r="89" spans="17:18" x14ac:dyDescent="0.2">
      <c r="Q89" s="27"/>
      <c r="R89" s="2"/>
    </row>
    <row r="90" spans="17:18" x14ac:dyDescent="0.2">
      <c r="Q90" s="27"/>
      <c r="R90" s="2"/>
    </row>
    <row r="91" spans="17:18" x14ac:dyDescent="0.2">
      <c r="Q91" s="27"/>
      <c r="R91" s="2"/>
    </row>
    <row r="92" spans="17:18" x14ac:dyDescent="0.2">
      <c r="Q92" s="27"/>
      <c r="R92" s="2"/>
    </row>
    <row r="93" spans="17:18" x14ac:dyDescent="0.2">
      <c r="Q93" s="27"/>
      <c r="R93" s="2"/>
    </row>
    <row r="94" spans="17:18" x14ac:dyDescent="0.2">
      <c r="Q94" s="27"/>
      <c r="R94" s="2"/>
    </row>
    <row r="95" spans="17:18" x14ac:dyDescent="0.2">
      <c r="Q95" s="27"/>
      <c r="R95" s="2"/>
    </row>
    <row r="96" spans="17:18" x14ac:dyDescent="0.2">
      <c r="Q96" s="27"/>
      <c r="R96" s="2"/>
    </row>
    <row r="97" spans="17:18" x14ac:dyDescent="0.2">
      <c r="Q97" s="27"/>
      <c r="R97" s="2"/>
    </row>
    <row r="98" spans="17:18" x14ac:dyDescent="0.2">
      <c r="Q98" s="27"/>
      <c r="R98" s="2"/>
    </row>
    <row r="99" spans="17:18" x14ac:dyDescent="0.2">
      <c r="Q99" s="27"/>
      <c r="R99" s="2"/>
    </row>
    <row r="100" spans="17:18" x14ac:dyDescent="0.2">
      <c r="Q100" s="27"/>
      <c r="R100" s="2"/>
    </row>
    <row r="101" spans="17:18" x14ac:dyDescent="0.2">
      <c r="Q101" s="27"/>
      <c r="R101" s="2"/>
    </row>
    <row r="102" spans="17:18" x14ac:dyDescent="0.2">
      <c r="Q102" s="27"/>
      <c r="R102" s="2"/>
    </row>
    <row r="103" spans="17:18" x14ac:dyDescent="0.2">
      <c r="Q103" s="27"/>
      <c r="R103" s="2"/>
    </row>
    <row r="104" spans="17:18" x14ac:dyDescent="0.2">
      <c r="Q104" s="27"/>
      <c r="R104" s="2"/>
    </row>
    <row r="105" spans="17:18" x14ac:dyDescent="0.2">
      <c r="Q105" s="27"/>
      <c r="R105" s="2"/>
    </row>
    <row r="106" spans="17:18" x14ac:dyDescent="0.2">
      <c r="Q106" s="27"/>
      <c r="R106" s="2"/>
    </row>
    <row r="107" spans="17:18" x14ac:dyDescent="0.2">
      <c r="Q107" s="27"/>
      <c r="R107" s="2"/>
    </row>
    <row r="108" spans="17:18" x14ac:dyDescent="0.2">
      <c r="Q108" s="27"/>
      <c r="R108" s="2"/>
    </row>
    <row r="109" spans="17:18" x14ac:dyDescent="0.2">
      <c r="Q109" s="27"/>
      <c r="R109" s="2"/>
    </row>
    <row r="110" spans="17:18" x14ac:dyDescent="0.2">
      <c r="Q110" s="27"/>
      <c r="R110" s="2"/>
    </row>
    <row r="111" spans="17:18" x14ac:dyDescent="0.2">
      <c r="Q111" s="27"/>
      <c r="R111" s="2"/>
    </row>
    <row r="112" spans="17:18" x14ac:dyDescent="0.2">
      <c r="Q112" s="27"/>
      <c r="R112" s="2"/>
    </row>
    <row r="113" spans="17:18" x14ac:dyDescent="0.2">
      <c r="Q113" s="27"/>
      <c r="R113" s="2"/>
    </row>
    <row r="114" spans="17:18" x14ac:dyDescent="0.2">
      <c r="Q114" s="27"/>
      <c r="R114" s="2"/>
    </row>
    <row r="115" spans="17:18" x14ac:dyDescent="0.2">
      <c r="Q115" s="27"/>
      <c r="R115" s="2"/>
    </row>
    <row r="116" spans="17:18" x14ac:dyDescent="0.2">
      <c r="Q116" s="27"/>
      <c r="R116" s="2"/>
    </row>
    <row r="117" spans="17:18" x14ac:dyDescent="0.2">
      <c r="Q117" s="27"/>
      <c r="R117" s="2"/>
    </row>
    <row r="118" spans="17:18" x14ac:dyDescent="0.2">
      <c r="Q118" s="27"/>
      <c r="R118" s="2"/>
    </row>
    <row r="119" spans="17:18" x14ac:dyDescent="0.2">
      <c r="Q119" s="27"/>
      <c r="R119" s="2"/>
    </row>
    <row r="120" spans="17:18" x14ac:dyDescent="0.2">
      <c r="Q120" s="27"/>
      <c r="R120" s="2"/>
    </row>
    <row r="121" spans="17:18" x14ac:dyDescent="0.2">
      <c r="Q121" s="27"/>
      <c r="R121" s="2"/>
    </row>
    <row r="122" spans="17:18" x14ac:dyDescent="0.2">
      <c r="Q122" s="27"/>
      <c r="R122" s="2"/>
    </row>
    <row r="123" spans="17:18" x14ac:dyDescent="0.2">
      <c r="Q123" s="27"/>
      <c r="R123" s="2"/>
    </row>
    <row r="124" spans="17:18" x14ac:dyDescent="0.2">
      <c r="Q124" s="27"/>
      <c r="R124" s="2"/>
    </row>
    <row r="125" spans="17:18" x14ac:dyDescent="0.2">
      <c r="Q125" s="27"/>
      <c r="R125" s="2"/>
    </row>
    <row r="126" spans="17:18" x14ac:dyDescent="0.2">
      <c r="Q126" s="27"/>
      <c r="R126" s="2"/>
    </row>
    <row r="127" spans="17:18" x14ac:dyDescent="0.2">
      <c r="Q127" s="27"/>
      <c r="R127" s="2"/>
    </row>
    <row r="128" spans="17:18" x14ac:dyDescent="0.2">
      <c r="Q128" s="27"/>
      <c r="R128" s="2"/>
    </row>
    <row r="129" spans="17:18" x14ac:dyDescent="0.2">
      <c r="Q129" s="27"/>
      <c r="R129" s="2"/>
    </row>
    <row r="130" spans="17:18" x14ac:dyDescent="0.2">
      <c r="Q130" s="27"/>
      <c r="R130" s="2"/>
    </row>
    <row r="131" spans="17:18" x14ac:dyDescent="0.2">
      <c r="Q131" s="27"/>
      <c r="R131" s="2"/>
    </row>
    <row r="132" spans="17:18" x14ac:dyDescent="0.2">
      <c r="Q132" s="27"/>
      <c r="R132" s="2"/>
    </row>
    <row r="133" spans="17:18" x14ac:dyDescent="0.2">
      <c r="Q133" s="27"/>
      <c r="R133" s="2"/>
    </row>
    <row r="134" spans="17:18" x14ac:dyDescent="0.2">
      <c r="Q134" s="27"/>
      <c r="R134" s="2"/>
    </row>
    <row r="135" spans="17:18" x14ac:dyDescent="0.2">
      <c r="Q135" s="27"/>
      <c r="R135" s="2"/>
    </row>
    <row r="136" spans="17:18" x14ac:dyDescent="0.2">
      <c r="Q136" s="27"/>
      <c r="R136" s="2"/>
    </row>
    <row r="137" spans="17:18" x14ac:dyDescent="0.2">
      <c r="Q137" s="27"/>
      <c r="R137" s="2"/>
    </row>
  </sheetData>
  <mergeCells count="7">
    <mergeCell ref="B5:B6"/>
    <mergeCell ref="C5:C6"/>
    <mergeCell ref="T5:T6"/>
    <mergeCell ref="B1:T1"/>
    <mergeCell ref="B3:B4"/>
    <mergeCell ref="C3:C4"/>
    <mergeCell ref="T3:T4"/>
  </mergeCells>
  <pageMargins left="1" right="1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ARP</vt:lpstr>
      <vt:lpstr>'Anexo ARP'!Area_de_impressao</vt:lpstr>
      <vt:lpstr>'ANEXO II'!Area_de_impressao</vt:lpstr>
      <vt:lpstr>'Planilha Ajustada'!Area_de_impressao</vt:lpstr>
    </vt:vector>
  </TitlesOfParts>
  <Manager/>
  <Company>UDESC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UDESC-CCT</dc:creator>
  <cp:keywords/>
  <dc:description/>
  <cp:lastModifiedBy>PATRICIA MICHELS SANDRINI</cp:lastModifiedBy>
  <cp:revision/>
  <cp:lastPrinted>2023-03-01T19:57:17Z</cp:lastPrinted>
  <dcterms:created xsi:type="dcterms:W3CDTF">2013-01-23T15:08:00Z</dcterms:created>
  <dcterms:modified xsi:type="dcterms:W3CDTF">2023-03-01T19:57:20Z</dcterms:modified>
  <cp:category/>
  <cp:contentStatus/>
</cp:coreProperties>
</file>